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firstSheet="3" activeTab="9"/>
  </bookViews>
  <sheets>
    <sheet name="на 2015 г." sheetId="1" r:id="rId1"/>
    <sheet name="на 2016 г." sheetId="2" r:id="rId2"/>
    <sheet name="на 2017 г." sheetId="3" r:id="rId3"/>
    <sheet name="на 2018 г. тепло" sheetId="4" r:id="rId4"/>
    <sheet name="2018 инд. плата" sheetId="5" r:id="rId5"/>
    <sheet name="на 2018 г. ГВС" sheetId="6" r:id="rId6"/>
    <sheet name="на 2019 г. тепло" sheetId="7" r:id="rId7"/>
    <sheet name="на ГВС 2019 г." sheetId="8" r:id="rId8"/>
    <sheet name="на ГВС 2020 г." sheetId="9" r:id="rId9"/>
    <sheet name="2019 инд. плата" sheetId="10" r:id="rId10"/>
  </sheets>
  <definedNames/>
  <calcPr fullCalcOnLoad="1"/>
</workbook>
</file>

<file path=xl/sharedStrings.xml><?xml version="1.0" encoding="utf-8"?>
<sst xmlns="http://schemas.openxmlformats.org/spreadsheetml/2006/main" count="404" uniqueCount="118">
  <si>
    <t>руб.Гкал/час (без учета НДС)</t>
  </si>
  <si>
    <t>к системе теплоснабжения ОАО "МОЭК" на территории города Москвы на 2015 год</t>
  </si>
  <si>
    <t xml:space="preserve"> Плата за подключение объектов капитального строительства заявителей, подключаемая тепловая нагрузка которых не превышает 0,1 Гкал/ч</t>
  </si>
  <si>
    <t>Плата за подключение объектов заявителей, подключаемая тепловая нагрузка которых более 0,1 Гкал/ч и не превышает 1,5 Гкал/ч в расчете на единицу мощности подключаемой тепловой нагрузки с дифференциацией по типам прокладки и диапазонам диаметров тепловых сетей, в том числе:</t>
  </si>
  <si>
    <t>1. Расходы на проведение мероприятий по подключению объектов заявителей (П1)</t>
  </si>
  <si>
    <t>2. Расходы на создание (реконструкцию) тепловых сетей (за исключением создания (реконструкции) тепловых пунктов) от существующих тепловых сетей или источников тепловой энергии до точек подключения объектов заявителей (П2.1), в том числе:</t>
  </si>
  <si>
    <t>Плата за подключение объектов капитального строительства заявителей, подключаемая тепловая нагрузка которых превышает 1,5 Гкал/ч при  наличии технической возможности подключения в расчете на единицу мощности подключаемой тепловой нагрузки с дифференциацией по типам прокладки и диапазонам диаметров тепловых сетей, в том числе:</t>
  </si>
  <si>
    <r>
      <t>2.1.1.1.</t>
    </r>
    <r>
      <rPr>
        <b/>
        <i/>
        <sz val="11"/>
        <color indexed="8"/>
        <rFont val="Times New Roman"/>
        <family val="1"/>
      </rPr>
      <t xml:space="preserve">  </t>
    </r>
    <r>
      <rPr>
        <sz val="11"/>
        <color indexed="8"/>
        <rFont val="Times New Roman"/>
        <family val="1"/>
      </rPr>
      <t xml:space="preserve">50-250 мм                    </t>
    </r>
  </si>
  <si>
    <r>
      <t xml:space="preserve">2.1.1.2.  </t>
    </r>
    <r>
      <rPr>
        <sz val="11"/>
        <color indexed="8"/>
        <rFont val="Times New Roman"/>
        <family val="1"/>
      </rPr>
      <t xml:space="preserve">251- 400 мм                   </t>
    </r>
  </si>
  <si>
    <r>
      <t xml:space="preserve">2.1.2.1. 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50-250 мм    </t>
    </r>
  </si>
  <si>
    <r>
      <t xml:space="preserve">2.1.2.2.  </t>
    </r>
    <r>
      <rPr>
        <sz val="11"/>
        <color indexed="8"/>
        <rFont val="Times New Roman"/>
        <family val="1"/>
      </rPr>
      <t xml:space="preserve">251-400 мм        </t>
    </r>
    <r>
      <rPr>
        <b/>
        <sz val="11"/>
        <color indexed="8"/>
        <rFont val="Times New Roman"/>
        <family val="1"/>
      </rPr>
      <t xml:space="preserve">          </t>
    </r>
    <r>
      <rPr>
        <sz val="11"/>
        <color indexed="8"/>
        <rFont val="Times New Roman"/>
        <family val="1"/>
      </rPr>
      <t xml:space="preserve"> </t>
    </r>
  </si>
  <si>
    <t xml:space="preserve">2.1.1.1. 50-250 мм  </t>
  </si>
  <si>
    <t xml:space="preserve">2.1.2.1. 50-250 мм     </t>
  </si>
  <si>
    <r>
      <rPr>
        <i/>
        <sz val="11"/>
        <color indexed="8"/>
        <rFont val="Times New Roman"/>
        <family val="1"/>
      </rPr>
      <t xml:space="preserve">2.1.1. </t>
    </r>
    <r>
      <rPr>
        <b/>
        <i/>
        <sz val="11"/>
        <color indexed="8"/>
        <rFont val="Times New Roman"/>
        <family val="1"/>
      </rPr>
      <t>канальная прокладка</t>
    </r>
    <r>
      <rPr>
        <i/>
        <sz val="11"/>
        <color indexed="8"/>
        <rFont val="Times New Roman"/>
        <family val="1"/>
      </rPr>
      <t xml:space="preserve"> </t>
    </r>
  </si>
  <si>
    <r>
      <rPr>
        <i/>
        <sz val="11"/>
        <color indexed="8"/>
        <rFont val="Times New Roman"/>
        <family val="1"/>
      </rPr>
      <t>2.1.2.</t>
    </r>
    <r>
      <rPr>
        <sz val="11"/>
        <color indexed="8"/>
        <rFont val="Times New Roman"/>
        <family val="1"/>
      </rPr>
      <t xml:space="preserve"> </t>
    </r>
    <r>
      <rPr>
        <b/>
        <i/>
        <sz val="11"/>
        <color indexed="8"/>
        <rFont val="Times New Roman"/>
        <family val="1"/>
      </rPr>
      <t>бесканальная прокладка</t>
    </r>
    <r>
      <rPr>
        <sz val="11"/>
        <color indexed="8"/>
        <rFont val="Times New Roman"/>
        <family val="1"/>
      </rPr>
      <t xml:space="preserve">                   </t>
    </r>
  </si>
  <si>
    <t>3. Расходы на создание (реконструкцию) тепловых пунктов от существующих тепловых сетей или источников тепловой энергии до точек подключения объектов заявителей (П2.2)</t>
  </si>
  <si>
    <r>
      <t xml:space="preserve">2.1. </t>
    </r>
    <r>
      <rPr>
        <b/>
        <sz val="11"/>
        <color indexed="8"/>
        <rFont val="Times New Roman"/>
        <family val="1"/>
      </rPr>
      <t xml:space="preserve">Подземная прокладка, </t>
    </r>
    <r>
      <rPr>
        <sz val="11"/>
        <color indexed="8"/>
        <rFont val="Times New Roman"/>
        <family val="1"/>
      </rPr>
      <t xml:space="preserve">в том числе: </t>
    </r>
  </si>
  <si>
    <r>
      <t xml:space="preserve">2.1. </t>
    </r>
    <r>
      <rPr>
        <b/>
        <sz val="11"/>
        <color indexed="8"/>
        <rFont val="Times New Roman"/>
        <family val="1"/>
      </rPr>
      <t>Подземная прокладка,</t>
    </r>
    <r>
      <rPr>
        <sz val="11"/>
        <color indexed="8"/>
        <rFont val="Times New Roman"/>
        <family val="1"/>
      </rPr>
      <t xml:space="preserve"> в том числе: </t>
    </r>
  </si>
  <si>
    <r>
      <t>2.1.1.</t>
    </r>
    <r>
      <rPr>
        <sz val="11"/>
        <color indexed="8"/>
        <rFont val="Times New Roman"/>
        <family val="1"/>
      </rPr>
      <t xml:space="preserve"> </t>
    </r>
    <r>
      <rPr>
        <i/>
        <sz val="11"/>
        <color indexed="8"/>
        <rFont val="Times New Roman"/>
        <family val="1"/>
      </rPr>
      <t xml:space="preserve"> </t>
    </r>
    <r>
      <rPr>
        <b/>
        <i/>
        <sz val="11"/>
        <color indexed="8"/>
        <rFont val="Times New Roman"/>
        <family val="1"/>
      </rPr>
      <t>канальная прокладка</t>
    </r>
  </si>
  <si>
    <r>
      <rPr>
        <i/>
        <sz val="11"/>
        <color indexed="8"/>
        <rFont val="Times New Roman"/>
        <family val="1"/>
      </rPr>
      <t>2.1.2.</t>
    </r>
    <r>
      <rPr>
        <sz val="11"/>
        <color indexed="8"/>
        <rFont val="Times New Roman"/>
        <family val="1"/>
      </rPr>
      <t xml:space="preserve">   </t>
    </r>
    <r>
      <rPr>
        <b/>
        <i/>
        <sz val="11"/>
        <color indexed="8"/>
        <rFont val="Times New Roman"/>
        <family val="1"/>
      </rPr>
      <t xml:space="preserve">бесканальная прокладка                                              </t>
    </r>
    <r>
      <rPr>
        <b/>
        <sz val="11"/>
        <color indexed="8"/>
        <rFont val="Times New Roman"/>
        <family val="1"/>
      </rPr>
      <t xml:space="preserve">                 </t>
    </r>
  </si>
  <si>
    <t>2.1.2.5.  701 мм и выше</t>
  </si>
  <si>
    <r>
      <t xml:space="preserve">2.1.2.4.  </t>
    </r>
    <r>
      <rPr>
        <sz val="11"/>
        <color indexed="8"/>
        <rFont val="Times New Roman"/>
        <family val="1"/>
      </rPr>
      <t xml:space="preserve">551- 700 мм                   </t>
    </r>
  </si>
  <si>
    <r>
      <t xml:space="preserve">2.1.2.3.  </t>
    </r>
    <r>
      <rPr>
        <sz val="11"/>
        <color indexed="8"/>
        <rFont val="Times New Roman"/>
        <family val="1"/>
      </rPr>
      <t xml:space="preserve">401- 550 мм                   </t>
    </r>
  </si>
  <si>
    <r>
      <t xml:space="preserve">2.1.2.1. 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50-250 мм    </t>
    </r>
  </si>
  <si>
    <r>
      <rPr>
        <i/>
        <sz val="11"/>
        <color indexed="8"/>
        <rFont val="Times New Roman"/>
        <family val="1"/>
      </rPr>
      <t>2.1.2.</t>
    </r>
    <r>
      <rPr>
        <sz val="11"/>
        <color indexed="8"/>
        <rFont val="Times New Roman"/>
        <family val="1"/>
      </rPr>
      <t xml:space="preserve">   </t>
    </r>
    <r>
      <rPr>
        <b/>
        <i/>
        <sz val="11"/>
        <color indexed="8"/>
        <rFont val="Times New Roman"/>
        <family val="1"/>
      </rPr>
      <t xml:space="preserve">бесканальная прокладка                                              </t>
    </r>
    <r>
      <rPr>
        <b/>
        <sz val="11"/>
        <color indexed="8"/>
        <rFont val="Times New Roman"/>
        <family val="1"/>
      </rPr>
      <t xml:space="preserve">                 </t>
    </r>
  </si>
  <si>
    <t>2.1.1.5.  701 мм и выше</t>
  </si>
  <si>
    <r>
      <t xml:space="preserve">2.1.1.4.  </t>
    </r>
    <r>
      <rPr>
        <sz val="11"/>
        <color indexed="8"/>
        <rFont val="Times New Roman"/>
        <family val="1"/>
      </rPr>
      <t xml:space="preserve">551- 700 мм                   </t>
    </r>
  </si>
  <si>
    <r>
      <t xml:space="preserve">2.1.1.3.  </t>
    </r>
    <r>
      <rPr>
        <sz val="11"/>
        <color indexed="8"/>
        <rFont val="Times New Roman"/>
        <family val="1"/>
      </rPr>
      <t xml:space="preserve">401- 550 мм                   </t>
    </r>
  </si>
  <si>
    <r>
      <t>2.1.1.</t>
    </r>
    <r>
      <rPr>
        <sz val="11"/>
        <color indexed="8"/>
        <rFont val="Times New Roman"/>
        <family val="1"/>
      </rPr>
      <t xml:space="preserve"> </t>
    </r>
    <r>
      <rPr>
        <i/>
        <sz val="11"/>
        <color indexed="8"/>
        <rFont val="Times New Roman"/>
        <family val="1"/>
      </rPr>
      <t xml:space="preserve"> </t>
    </r>
    <r>
      <rPr>
        <b/>
        <i/>
        <sz val="11"/>
        <color indexed="8"/>
        <rFont val="Times New Roman"/>
        <family val="1"/>
      </rPr>
      <t>канальная прокладка</t>
    </r>
  </si>
  <si>
    <r>
      <rPr>
        <i/>
        <sz val="11"/>
        <color indexed="8"/>
        <rFont val="Times New Roman"/>
        <family val="1"/>
      </rPr>
      <t>2.1.2.</t>
    </r>
    <r>
      <rPr>
        <sz val="11"/>
        <color indexed="8"/>
        <rFont val="Times New Roman"/>
        <family val="1"/>
      </rPr>
      <t xml:space="preserve"> </t>
    </r>
    <r>
      <rPr>
        <b/>
        <i/>
        <sz val="11"/>
        <color indexed="8"/>
        <rFont val="Times New Roman"/>
        <family val="1"/>
      </rPr>
      <t>бесканальная прокладка</t>
    </r>
    <r>
      <rPr>
        <sz val="11"/>
        <color indexed="8"/>
        <rFont val="Times New Roman"/>
        <family val="1"/>
      </rPr>
      <t xml:space="preserve">                   </t>
    </r>
  </si>
  <si>
    <r>
      <rPr>
        <i/>
        <sz val="11"/>
        <color indexed="8"/>
        <rFont val="Times New Roman"/>
        <family val="1"/>
      </rPr>
      <t xml:space="preserve">2.1.1. </t>
    </r>
    <r>
      <rPr>
        <b/>
        <i/>
        <sz val="11"/>
        <color indexed="8"/>
        <rFont val="Times New Roman"/>
        <family val="1"/>
      </rPr>
      <t>канальная прокладка</t>
    </r>
    <r>
      <rPr>
        <i/>
        <sz val="11"/>
        <color indexed="8"/>
        <rFont val="Times New Roman"/>
        <family val="1"/>
      </rPr>
      <t xml:space="preserve"> </t>
    </r>
  </si>
  <si>
    <t>к системе теплоснабжения ПАО "МОЭК" на территории города Москвы на 2016 год</t>
  </si>
  <si>
    <t>к системе теплоснабжения ПАО "МОЭК" на территории города Москвы на 2017 год</t>
  </si>
  <si>
    <t>к системе теплоснабжения ПАО "МОЭК" на территории города Москвы на 2018 год</t>
  </si>
  <si>
    <t>4. Налог на прибыль</t>
  </si>
  <si>
    <t>с  01.01.2015 по 31.12.2015</t>
  </si>
  <si>
    <t xml:space="preserve">Срок действия платы  </t>
  </si>
  <si>
    <t xml:space="preserve">Предложение ОАО "МОЭК"  по плате за подключение (технологическое присоединение) </t>
  </si>
  <si>
    <t xml:space="preserve">Предложение ПАО "МОЭК"  по плате за подключение (технологическое присоединение) </t>
  </si>
  <si>
    <t>с  01.01.2016 по 31.12.2016</t>
  </si>
  <si>
    <t>с  01.01.2017 по 31.12.2017</t>
  </si>
  <si>
    <t>с  01.01.2018 по 31.12.2018</t>
  </si>
  <si>
    <t>Величина установленного тарифа на подключение к централизованной системе горячего водоснабжения</t>
  </si>
  <si>
    <t>Ставка тарифа за подключаемую нагрузку водопроводной сети на покрытие расходов на подключение объектов капитального строительства к централизованной системе горячего водоснабжения ПАО «МОЭК», руб. за 1 м3/руб.</t>
  </si>
  <si>
    <t>Ставка тарифа на покрытие расходов на прокладку сетей горячего водоснабжения от точки подключения объекта капитального строительства до точки подключения сетей горячего водоснабжения к централизованной системе горячего водоснабжения ПАО «МОЭК», руб. за 1 п.м.</t>
  </si>
  <si>
    <t>Срок действия тарифа на подключение к централизованной системе горячего водоснабжения</t>
  </si>
  <si>
    <t>к централизованной системе горячего водоснабжения ПАО "МОЭК" на территории города Москвы на 2018 год</t>
  </si>
  <si>
    <t>к системе теплоснабжения ПАО "МОЭК" на территории города Москвы на 2019 год</t>
  </si>
  <si>
    <t>с  01.01.2019 по 31.12.2019</t>
  </si>
  <si>
    <t>Параметры формы</t>
  </si>
  <si>
    <t>Описание параметров формы</t>
  </si>
  <si>
    <t>N п/п</t>
  </si>
  <si>
    <t>Заявитель</t>
  </si>
  <si>
    <t>Наименование объекта, адрес</t>
  </si>
  <si>
    <t>Подключаемая тепловая нагрузка, куб. Гкал/ч</t>
  </si>
  <si>
    <t>Период действия тарифа</t>
  </si>
  <si>
    <t>Плата за подключение (технологическое присоединение), тыс. руб./Гкал/ч (руб.)</t>
  </si>
  <si>
    <t>Период действия</t>
  </si>
  <si>
    <t>С НДС</t>
  </si>
  <si>
    <t>Без НДС</t>
  </si>
  <si>
    <t>Дата начала</t>
  </si>
  <si>
    <t>Дата окончания</t>
  </si>
  <si>
    <t>Наименование тарифа</t>
  </si>
  <si>
    <t>Указывается наименование тарифа в случае подачи предложения по нескольким тарифам.</t>
  </si>
  <si>
    <t>В случае наличия нескольких тарифов информация по ним указывается в отдельных строках.</t>
  </si>
  <si>
    <t>1.1</t>
  </si>
  <si>
    <t>Территория действия тарифа</t>
  </si>
  <si>
    <t>Указывается наименование территории действия тарифа при наличии дифференциации тарифа по территориальному признаку.</t>
  </si>
  <si>
    <t>В случае дифференциации тарифов по территориальному признаку информация по ним указывается в отдельных строках.</t>
  </si>
  <si>
    <t>1.1.1</t>
  </si>
  <si>
    <t>Наименование системы теплоснабжения</t>
  </si>
  <si>
    <t>Указывается наименование системы теплоснабжения при наличии дифференциации тарифа по системам теплоснабжения.</t>
  </si>
  <si>
    <t>В случае дифференциации тарифов по системам теплоснабжения информация по ним указывается в отдельных строках.</t>
  </si>
  <si>
    <t>1.1.1.1</t>
  </si>
  <si>
    <t>Источник тепловой энергии</t>
  </si>
  <si>
    <t>Указывается наименование источника тепловой энергии.</t>
  </si>
  <si>
    <t>1.1.1.1.1</t>
  </si>
  <si>
    <t>В колонке "Заявитель" указывается наименование заявителя, к которой относится тариф.</t>
  </si>
  <si>
    <t>Даты начала и окончания указываются в виде "ДД.ММ.ГГГГ".</t>
  </si>
  <si>
    <t>В случае отсутствия даты окончания тарифа в колонке "Дата окончания" указывается "Нет".</t>
  </si>
  <si>
    <t>В случае наличия дифференциации по категориям потребителей/заявителям информация по ним указывается в отдельных строках.</t>
  </si>
  <si>
    <t>В случае дифференциации по периодам действия тарифа информация по ним указывается в отдельных колонках.</t>
  </si>
  <si>
    <t>-</t>
  </si>
  <si>
    <t>ПАО "Мосэнерго"</t>
  </si>
  <si>
    <t>ООО "СК Жилиндустрия"</t>
  </si>
  <si>
    <t>Жилые дома, г. Москва, вблизи Мякининской поймы, кадастровый номер участка 50:20:0010112:106</t>
  </si>
  <si>
    <t>1. Информация о предложении платы за подключение к системе теплоснабжения в индивидуальном порядке от 29.10.2018 АП/07-12436/18</t>
  </si>
  <si>
    <t>ОАО "Московский судостроительный и судоремонтный завод"</t>
  </si>
  <si>
    <t>жилая застройка с объектами социальной инфраструктуры, г. Москва, ул. Речников, вл. 7</t>
  </si>
  <si>
    <t>2. Информация о предложении платы за подключение к системе теплоснабжения в индивидуальном порядке от 10.10.2018 АП/07-11594/18</t>
  </si>
  <si>
    <t>Форма 4.10.6 Информация о предложении платы за подключение к системе теплоснабжения в индивидуальном порядке &lt;1&gt;</t>
  </si>
  <si>
    <t>&lt;1&gt; При размещении информации по данной форме дополнительно указывается дата подачи заявления об утверждении платы и его номер.</t>
  </si>
  <si>
    <t>По данной форме раскрывается в том числе информация о предложении об установлении соответствующих цен (тарифов) в сфере теплоснабжения для единых теплоснабжающих организаций, а также теплоснабжающих организаций, теплосетевых организаций в ценовых зонах теплоснабжения.</t>
  </si>
  <si>
    <t>ИП Малов Михаил Владимирович</t>
  </si>
  <si>
    <t>Форма 1.11.3 Информация о предложении величин тарифов на подключение к централизованной системе горячего водоснабжения &lt;1&gt;</t>
  </si>
  <si>
    <t>Параметр дифференциации тарифа/Заявитель</t>
  </si>
  <si>
    <t>Подключаемая нагрузка водопроводной сети, куб. м/сут</t>
  </si>
  <si>
    <t>Диапазон диаметров водопроводной сети, мм</t>
  </si>
  <si>
    <t>Протяженность водопроводной сети, км</t>
  </si>
  <si>
    <t>Условия прокладки сетей</t>
  </si>
  <si>
    <t>Ставка тарифа за подключаемую нагрузку водопроводной сети, тыс. руб./куб. м в сут</t>
  </si>
  <si>
    <t>Ставка тарифа за протяженность водопроводной сети диаметром d, тыс. руб./км</t>
  </si>
  <si>
    <t>Наименование централизованной системы горячего водоснабжения</t>
  </si>
  <si>
    <t>Указывается наименование централизованной системы горячего водоснабжения при наличии дифференциации тарифа по централизованным системам горячего водоснабжения.</t>
  </si>
  <si>
    <t>В случае дифференциации тарифов по централизованным системам горячего водоснабжения информация по ним указывается в отдельных строках.</t>
  </si>
  <si>
    <t>В колодке "Параметр дифференциации тарифа/Заявитель" указывается наименование категории потребителей/заявителя, к которой относится тариф.</t>
  </si>
  <si>
    <t>В случае наличия дифференциации по категориям потребителей/заявителям, подключаемой нагрузке, диапазону диаметров, протяженности, условиям прокладки водопроводной сети информация по ним указывается в отдельных строках.</t>
  </si>
  <si>
    <t>не превышает 25 000 куб. м/сут</t>
  </si>
  <si>
    <t>до 40 мм</t>
  </si>
  <si>
    <t>от 100 мм до 150 мм (включительно)</t>
  </si>
  <si>
    <t>от 70 мм до 100 мм (включительно</t>
  </si>
  <si>
    <t>от 40 мм до 70 мм (включительно</t>
  </si>
  <si>
    <t xml:space="preserve">Плата за подключение к централизованной системе горячего водоснабжения </t>
  </si>
  <si>
    <t>от 71 мм до 150 мм (включительно</t>
  </si>
  <si>
    <t>1.1.1.1.2</t>
  </si>
  <si>
    <t>ООО "ГРОССТЕК"</t>
  </si>
  <si>
    <t>Производственно-складской комплекс "Первомайское", г. Москва, пос. Первомайское, ул. Рабочая, корп. 1,2,3,4, стр. 79</t>
  </si>
  <si>
    <t>Складской комплекс, г. Москва, 3-ий Красносельский переулок, вл. 19, стр. 1-5,7,11,12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</si>
</sst>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#,##0.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44" fillId="33" borderId="10" xfId="0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right" vertical="center" wrapText="1"/>
    </xf>
    <xf numFmtId="4" fontId="44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2" fontId="44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46" fillId="34" borderId="10" xfId="0" applyFont="1" applyFill="1" applyBorder="1" applyAlignment="1">
      <alignment horizontal="left" vertical="center" wrapText="1"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right" vertical="center" wrapText="1"/>
    </xf>
    <xf numFmtId="4" fontId="44" fillId="0" borderId="10" xfId="0" applyNumberFormat="1" applyFont="1" applyFill="1" applyBorder="1" applyAlignment="1">
      <alignment horizontal="center" vertical="center"/>
    </xf>
    <xf numFmtId="2" fontId="44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7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4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/>
    </xf>
    <xf numFmtId="0" fontId="47" fillId="0" borderId="10" xfId="0" applyFont="1" applyBorder="1" applyAlignment="1">
      <alignment horizontal="left" vertical="top" wrapText="1"/>
    </xf>
    <xf numFmtId="49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wrapText="1"/>
    </xf>
    <xf numFmtId="49" fontId="0" fillId="0" borderId="0" xfId="0" applyNumberFormat="1" applyAlignment="1">
      <alignment horizontal="center"/>
    </xf>
    <xf numFmtId="49" fontId="7" fillId="34" borderId="0" xfId="0" applyNumberFormat="1" applyFont="1" applyFill="1" applyAlignment="1">
      <alignment horizontal="center" vertical="center" wrapText="1"/>
    </xf>
    <xf numFmtId="0" fontId="7" fillId="34" borderId="0" xfId="0" applyFont="1" applyFill="1" applyAlignment="1">
      <alignment wrapText="1"/>
    </xf>
    <xf numFmtId="49" fontId="47" fillId="0" borderId="0" xfId="0" applyNumberFormat="1" applyFont="1" applyAlignment="1">
      <alignment horizontal="center" vertical="center" wrapText="1"/>
    </xf>
    <xf numFmtId="0" fontId="47" fillId="0" borderId="0" xfId="0" applyFont="1" applyAlignment="1">
      <alignment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justify" vertical="center" wrapText="1"/>
    </xf>
    <xf numFmtId="0" fontId="0" fillId="0" borderId="0" xfId="0" applyAlignment="1">
      <alignment/>
    </xf>
    <xf numFmtId="0" fontId="47" fillId="0" borderId="11" xfId="0" applyFont="1" applyBorder="1" applyAlignment="1">
      <alignment horizontal="justify" vertical="center" wrapText="1"/>
    </xf>
    <xf numFmtId="0" fontId="47" fillId="0" borderId="11" xfId="0" applyFont="1" applyBorder="1" applyAlignment="1">
      <alignment wrapText="1"/>
    </xf>
    <xf numFmtId="0" fontId="47" fillId="0" borderId="10" xfId="0" applyFont="1" applyBorder="1" applyAlignment="1">
      <alignment horizontal="center"/>
    </xf>
    <xf numFmtId="14" fontId="47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horizontal="center" wrapText="1"/>
    </xf>
    <xf numFmtId="4" fontId="7" fillId="0" borderId="10" xfId="0" applyNumberFormat="1" applyFont="1" applyBorder="1" applyAlignment="1">
      <alignment vertical="center" wrapText="1"/>
    </xf>
    <xf numFmtId="2" fontId="47" fillId="0" borderId="10" xfId="0" applyNumberFormat="1" applyFont="1" applyBorder="1" applyAlignment="1">
      <alignment horizontal="center"/>
    </xf>
    <xf numFmtId="0" fontId="48" fillId="0" borderId="0" xfId="0" applyFont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2" fontId="47" fillId="0" borderId="10" xfId="0" applyNumberFormat="1" applyFont="1" applyBorder="1" applyAlignment="1">
      <alignment horizontal="center" vertical="center" wrapText="1"/>
    </xf>
    <xf numFmtId="14" fontId="47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A1" sqref="A1:B2"/>
    </sheetView>
  </sheetViews>
  <sheetFormatPr defaultColWidth="9.140625" defaultRowHeight="15"/>
  <cols>
    <col min="1" max="1" width="96.00390625" style="0" customWidth="1"/>
    <col min="2" max="2" width="27.421875" style="0" customWidth="1"/>
  </cols>
  <sheetData>
    <row r="1" spans="1:2" ht="15">
      <c r="A1" s="46" t="s">
        <v>37</v>
      </c>
      <c r="B1" s="46"/>
    </row>
    <row r="2" spans="1:7" ht="15">
      <c r="A2" s="47" t="s">
        <v>1</v>
      </c>
      <c r="B2" s="47"/>
      <c r="C2" s="1"/>
      <c r="D2" s="1"/>
      <c r="E2" s="1"/>
      <c r="F2" s="1"/>
      <c r="G2" s="1"/>
    </row>
    <row r="3" spans="1:7" ht="15">
      <c r="A3" s="4"/>
      <c r="B3" s="4"/>
      <c r="C3" s="1"/>
      <c r="D3" s="1"/>
      <c r="E3" s="1"/>
      <c r="F3" s="1"/>
      <c r="G3" s="1"/>
    </row>
    <row r="4" spans="1:7" ht="15">
      <c r="A4" s="5"/>
      <c r="B4" s="6" t="s">
        <v>0</v>
      </c>
      <c r="C4" s="1"/>
      <c r="D4" s="1"/>
      <c r="E4" s="1"/>
      <c r="F4" s="1"/>
      <c r="G4" s="1"/>
    </row>
    <row r="5" spans="1:7" ht="30">
      <c r="A5" s="11" t="s">
        <v>2</v>
      </c>
      <c r="B5" s="9">
        <v>466.1</v>
      </c>
      <c r="C5" s="1"/>
      <c r="D5" s="1"/>
      <c r="E5" s="1"/>
      <c r="F5" s="1"/>
      <c r="G5" s="1"/>
    </row>
    <row r="6" spans="1:7" ht="60">
      <c r="A6" s="11" t="s">
        <v>3</v>
      </c>
      <c r="B6" s="7"/>
      <c r="C6" s="1"/>
      <c r="D6" s="1"/>
      <c r="E6" s="1"/>
      <c r="F6" s="1"/>
      <c r="G6" s="1"/>
    </row>
    <row r="7" spans="1:7" ht="15">
      <c r="A7" s="5" t="s">
        <v>4</v>
      </c>
      <c r="B7" s="7">
        <v>448069.93</v>
      </c>
      <c r="C7" s="1"/>
      <c r="D7" s="1"/>
      <c r="E7" s="1"/>
      <c r="F7" s="1"/>
      <c r="G7" s="1"/>
    </row>
    <row r="8" spans="1:7" ht="45">
      <c r="A8" s="5" t="s">
        <v>5</v>
      </c>
      <c r="B8" s="7"/>
      <c r="C8" s="1"/>
      <c r="D8" s="1"/>
      <c r="E8" s="1"/>
      <c r="F8" s="1"/>
      <c r="G8" s="1"/>
    </row>
    <row r="9" spans="1:7" ht="15">
      <c r="A9" s="5" t="s">
        <v>17</v>
      </c>
      <c r="B9" s="7">
        <v>13399022.100000001</v>
      </c>
      <c r="C9" s="1"/>
      <c r="D9" s="1"/>
      <c r="E9" s="1"/>
      <c r="F9" s="1"/>
      <c r="G9" s="1"/>
    </row>
    <row r="10" spans="1:7" ht="15">
      <c r="A10" s="5" t="s">
        <v>13</v>
      </c>
      <c r="B10" s="7">
        <v>7539611.86</v>
      </c>
      <c r="C10" s="1"/>
      <c r="D10" s="1"/>
      <c r="E10" s="1"/>
      <c r="F10" s="1"/>
      <c r="G10" s="1"/>
    </row>
    <row r="11" spans="1:7" ht="15">
      <c r="A11" s="5" t="s">
        <v>11</v>
      </c>
      <c r="B11" s="7">
        <v>7539611.86</v>
      </c>
      <c r="C11" s="1"/>
      <c r="D11" s="1"/>
      <c r="E11" s="1"/>
      <c r="F11" s="1"/>
      <c r="G11" s="1"/>
    </row>
    <row r="12" spans="1:7" ht="15">
      <c r="A12" s="5" t="s">
        <v>14</v>
      </c>
      <c r="B12" s="7">
        <v>5859410.24</v>
      </c>
      <c r="C12" s="1"/>
      <c r="D12" s="1"/>
      <c r="E12" s="1"/>
      <c r="F12" s="1"/>
      <c r="G12" s="1"/>
    </row>
    <row r="13" spans="1:7" ht="15">
      <c r="A13" s="5" t="s">
        <v>12</v>
      </c>
      <c r="B13" s="7">
        <v>5859410.24</v>
      </c>
      <c r="C13" s="1"/>
      <c r="D13" s="1"/>
      <c r="E13" s="1"/>
      <c r="F13" s="1"/>
      <c r="G13" s="1"/>
    </row>
    <row r="14" spans="1:7" ht="30">
      <c r="A14" s="5" t="s">
        <v>15</v>
      </c>
      <c r="B14" s="7">
        <v>1382828.28</v>
      </c>
      <c r="C14" s="1"/>
      <c r="D14" s="1"/>
      <c r="E14" s="1"/>
      <c r="F14" s="1"/>
      <c r="G14" s="1"/>
    </row>
    <row r="15" spans="1:7" ht="15">
      <c r="A15" s="5" t="s">
        <v>34</v>
      </c>
      <c r="B15" s="7">
        <v>3807480.08</v>
      </c>
      <c r="C15" s="1"/>
      <c r="D15" s="1"/>
      <c r="E15" s="1"/>
      <c r="F15" s="1"/>
      <c r="G15" s="1"/>
    </row>
    <row r="16" spans="1:7" ht="75">
      <c r="A16" s="11" t="s">
        <v>6</v>
      </c>
      <c r="B16" s="7"/>
      <c r="C16" s="1"/>
      <c r="D16" s="1"/>
      <c r="E16" s="1"/>
      <c r="F16" s="1"/>
      <c r="G16" s="1"/>
    </row>
    <row r="17" spans="1:7" ht="15">
      <c r="A17" s="5" t="s">
        <v>4</v>
      </c>
      <c r="B17" s="7">
        <v>448069.93</v>
      </c>
      <c r="C17" s="1"/>
      <c r="D17" s="1"/>
      <c r="E17" s="1"/>
      <c r="F17" s="1"/>
      <c r="G17" s="1"/>
    </row>
    <row r="18" spans="1:7" ht="45">
      <c r="A18" s="5" t="s">
        <v>5</v>
      </c>
      <c r="B18" s="7"/>
      <c r="C18" s="1"/>
      <c r="D18" s="1"/>
      <c r="E18" s="1"/>
      <c r="F18" s="1"/>
      <c r="G18" s="1"/>
    </row>
    <row r="19" spans="1:7" ht="15">
      <c r="A19" s="5" t="s">
        <v>16</v>
      </c>
      <c r="B19" s="7">
        <v>25611167.24</v>
      </c>
      <c r="C19" s="1"/>
      <c r="D19" s="1"/>
      <c r="E19" s="1"/>
      <c r="F19" s="1"/>
      <c r="G19" s="1"/>
    </row>
    <row r="20" spans="1:7" ht="15">
      <c r="A20" s="10" t="s">
        <v>18</v>
      </c>
      <c r="B20" s="7">
        <v>18411255.97</v>
      </c>
      <c r="C20" s="1"/>
      <c r="D20" s="1"/>
      <c r="E20" s="1"/>
      <c r="F20" s="1"/>
      <c r="G20" s="1"/>
    </row>
    <row r="21" spans="1:7" ht="15">
      <c r="A21" s="8" t="s">
        <v>7</v>
      </c>
      <c r="B21" s="7">
        <v>5002891.26</v>
      </c>
      <c r="C21" s="1"/>
      <c r="D21" s="1"/>
      <c r="E21" s="1"/>
      <c r="F21" s="1"/>
      <c r="G21" s="1"/>
    </row>
    <row r="22" spans="1:7" ht="15">
      <c r="A22" s="5" t="s">
        <v>8</v>
      </c>
      <c r="B22" s="7">
        <v>5265379.91</v>
      </c>
      <c r="C22" s="1"/>
      <c r="D22" s="1"/>
      <c r="E22" s="1"/>
      <c r="F22" s="1"/>
      <c r="G22" s="1"/>
    </row>
    <row r="23" spans="1:7" ht="15">
      <c r="A23" s="5" t="s">
        <v>27</v>
      </c>
      <c r="B23" s="7">
        <v>4045419.66</v>
      </c>
      <c r="C23" s="1"/>
      <c r="D23" s="1"/>
      <c r="E23" s="1"/>
      <c r="F23" s="1"/>
      <c r="G23" s="1"/>
    </row>
    <row r="24" spans="1:7" ht="15">
      <c r="A24" s="5" t="s">
        <v>26</v>
      </c>
      <c r="B24" s="7">
        <v>2946419.3</v>
      </c>
      <c r="C24" s="1"/>
      <c r="D24" s="1"/>
      <c r="E24" s="1"/>
      <c r="F24" s="1"/>
      <c r="G24" s="1"/>
    </row>
    <row r="25" spans="1:7" ht="15">
      <c r="A25" s="5" t="s">
        <v>25</v>
      </c>
      <c r="B25" s="7">
        <v>1151145.84</v>
      </c>
      <c r="C25" s="1"/>
      <c r="D25" s="1"/>
      <c r="E25" s="1"/>
      <c r="F25" s="1"/>
      <c r="G25" s="1"/>
    </row>
    <row r="26" spans="1:7" ht="15">
      <c r="A26" s="5" t="s">
        <v>19</v>
      </c>
      <c r="B26" s="7">
        <v>7199911.2700000005</v>
      </c>
      <c r="C26" s="1"/>
      <c r="D26" s="1"/>
      <c r="E26" s="1"/>
      <c r="F26" s="1"/>
      <c r="G26" s="1"/>
    </row>
    <row r="27" spans="1:7" ht="15">
      <c r="A27" s="5" t="s">
        <v>9</v>
      </c>
      <c r="B27" s="7">
        <v>1413596.21</v>
      </c>
      <c r="C27" s="1"/>
      <c r="D27" s="1"/>
      <c r="E27" s="1"/>
      <c r="F27" s="1"/>
      <c r="G27" s="1"/>
    </row>
    <row r="28" spans="1:7" ht="15">
      <c r="A28" s="5" t="s">
        <v>10</v>
      </c>
      <c r="B28" s="7">
        <v>2130130.76</v>
      </c>
      <c r="C28" s="1"/>
      <c r="D28" s="1"/>
      <c r="E28" s="1"/>
      <c r="F28" s="1"/>
      <c r="G28" s="1"/>
    </row>
    <row r="29" spans="1:7" ht="15">
      <c r="A29" s="5" t="s">
        <v>27</v>
      </c>
      <c r="B29" s="7">
        <v>1757072.7</v>
      </c>
      <c r="C29" s="1"/>
      <c r="D29" s="1"/>
      <c r="E29" s="1"/>
      <c r="F29" s="1"/>
      <c r="G29" s="1"/>
    </row>
    <row r="30" spans="1:7" ht="15">
      <c r="A30" s="5" t="s">
        <v>26</v>
      </c>
      <c r="B30" s="7">
        <v>1372793.28</v>
      </c>
      <c r="C30" s="1"/>
      <c r="D30" s="1"/>
      <c r="E30" s="1"/>
      <c r="F30" s="1"/>
      <c r="G30" s="1"/>
    </row>
    <row r="31" spans="1:7" ht="15">
      <c r="A31" s="5" t="s">
        <v>25</v>
      </c>
      <c r="B31" s="7">
        <v>526318.32</v>
      </c>
      <c r="C31" s="1"/>
      <c r="D31" s="1"/>
      <c r="E31" s="1"/>
      <c r="F31" s="1"/>
      <c r="G31" s="1"/>
    </row>
    <row r="32" spans="1:7" ht="30">
      <c r="A32" s="5" t="s">
        <v>15</v>
      </c>
      <c r="B32" s="7">
        <v>3066752.46</v>
      </c>
      <c r="C32" s="1"/>
      <c r="D32" s="1"/>
      <c r="E32" s="1"/>
      <c r="F32" s="1"/>
      <c r="G32" s="1"/>
    </row>
    <row r="33" spans="1:7" ht="15">
      <c r="A33" s="5" t="s">
        <v>34</v>
      </c>
      <c r="B33" s="7">
        <v>3565017.02</v>
      </c>
      <c r="C33" s="1"/>
      <c r="D33" s="1"/>
      <c r="E33" s="1"/>
      <c r="F33" s="1"/>
      <c r="G33" s="1"/>
    </row>
    <row r="34" spans="1:7" ht="15">
      <c r="A34" s="2" t="s">
        <v>36</v>
      </c>
      <c r="B34" s="3" t="s">
        <v>35</v>
      </c>
      <c r="C34" s="1"/>
      <c r="D34" s="1"/>
      <c r="E34" s="1"/>
      <c r="F34" s="1"/>
      <c r="G34" s="1"/>
    </row>
    <row r="35" spans="1:7" ht="15">
      <c r="A35" s="1"/>
      <c r="B35" s="1"/>
      <c r="C35" s="1"/>
      <c r="D35" s="1"/>
      <c r="E35" s="1"/>
      <c r="F35" s="1"/>
      <c r="G35" s="1"/>
    </row>
    <row r="36" spans="1:7" ht="15">
      <c r="A36" s="1"/>
      <c r="B36" s="1"/>
      <c r="C36" s="1"/>
      <c r="D36" s="1"/>
      <c r="E36" s="1"/>
      <c r="F36" s="1"/>
      <c r="G36" s="1"/>
    </row>
  </sheetData>
  <sheetProtection/>
  <mergeCells count="2">
    <mergeCell ref="A1:B1"/>
    <mergeCell ref="A2:B2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23"/>
  <sheetViews>
    <sheetView tabSelected="1" zoomScale="85" zoomScaleNormal="85" zoomScalePageLayoutView="0" workbookViewId="0" topLeftCell="A16">
      <selection activeCell="K19" sqref="K19"/>
    </sheetView>
  </sheetViews>
  <sheetFormatPr defaultColWidth="9.140625" defaultRowHeight="15"/>
  <cols>
    <col min="1" max="1" width="11.28125" style="0" bestFit="1" customWidth="1"/>
    <col min="2" max="2" width="18.8515625" style="0" customWidth="1"/>
    <col min="3" max="3" width="21.28125" style="0" customWidth="1"/>
    <col min="4" max="4" width="16.140625" style="0" customWidth="1"/>
    <col min="5" max="5" width="15.140625" style="0" bestFit="1" customWidth="1"/>
    <col min="6" max="6" width="16.28125" style="0" bestFit="1" customWidth="1"/>
    <col min="7" max="8" width="16.140625" style="0" customWidth="1"/>
    <col min="9" max="9" width="48.28125" style="0" customWidth="1"/>
  </cols>
  <sheetData>
    <row r="1" spans="1:9" ht="15.75" customHeight="1">
      <c r="A1" s="52" t="s">
        <v>90</v>
      </c>
      <c r="B1" s="52"/>
      <c r="C1" s="52"/>
      <c r="D1" s="52"/>
      <c r="E1" s="52"/>
      <c r="F1" s="52"/>
      <c r="G1" s="52"/>
      <c r="H1" s="52"/>
      <c r="I1" s="52"/>
    </row>
    <row r="2" spans="1:9" ht="15.75">
      <c r="A2" s="24"/>
      <c r="B2" s="25"/>
      <c r="C2" s="25"/>
      <c r="D2" s="25"/>
      <c r="E2" s="25"/>
      <c r="F2" s="25"/>
      <c r="G2" s="25"/>
      <c r="H2" s="25"/>
      <c r="I2" s="25"/>
    </row>
    <row r="3" spans="1:9" ht="15.75" customHeight="1">
      <c r="A3" s="51" t="s">
        <v>49</v>
      </c>
      <c r="B3" s="51"/>
      <c r="C3" s="51"/>
      <c r="D3" s="51"/>
      <c r="E3" s="51"/>
      <c r="F3" s="51"/>
      <c r="G3" s="51"/>
      <c r="H3" s="51"/>
      <c r="I3" s="51" t="s">
        <v>50</v>
      </c>
    </row>
    <row r="4" spans="1:9" ht="15.75" customHeight="1">
      <c r="A4" s="49" t="s">
        <v>51</v>
      </c>
      <c r="B4" s="51" t="s">
        <v>52</v>
      </c>
      <c r="C4" s="51" t="s">
        <v>53</v>
      </c>
      <c r="D4" s="51" t="s">
        <v>54</v>
      </c>
      <c r="E4" s="51" t="s">
        <v>55</v>
      </c>
      <c r="F4" s="51"/>
      <c r="G4" s="51"/>
      <c r="H4" s="51"/>
      <c r="I4" s="51"/>
    </row>
    <row r="5" spans="1:9" ht="70.5" customHeight="1">
      <c r="A5" s="49"/>
      <c r="B5" s="51"/>
      <c r="C5" s="51"/>
      <c r="D5" s="51"/>
      <c r="E5" s="51" t="s">
        <v>56</v>
      </c>
      <c r="F5" s="51"/>
      <c r="G5" s="51" t="s">
        <v>57</v>
      </c>
      <c r="H5" s="51"/>
      <c r="I5" s="51"/>
    </row>
    <row r="6" spans="1:9" ht="47.25" customHeight="1">
      <c r="A6" s="49"/>
      <c r="B6" s="51"/>
      <c r="C6" s="51"/>
      <c r="D6" s="51"/>
      <c r="E6" s="26" t="s">
        <v>58</v>
      </c>
      <c r="F6" s="26" t="s">
        <v>59</v>
      </c>
      <c r="G6" s="26" t="s">
        <v>60</v>
      </c>
      <c r="H6" s="26" t="s">
        <v>61</v>
      </c>
      <c r="I6" s="51"/>
    </row>
    <row r="7" spans="1:9" ht="15.75">
      <c r="A7" s="27"/>
      <c r="B7" s="28"/>
      <c r="C7" s="48"/>
      <c r="D7" s="48"/>
      <c r="E7" s="48"/>
      <c r="F7" s="48"/>
      <c r="G7" s="48"/>
      <c r="H7" s="48"/>
      <c r="I7" s="28"/>
    </row>
    <row r="8" spans="1:9" ht="31.5">
      <c r="A8" s="49">
        <v>1</v>
      </c>
      <c r="B8" s="48" t="s">
        <v>62</v>
      </c>
      <c r="C8" s="48" t="s">
        <v>82</v>
      </c>
      <c r="D8" s="48"/>
      <c r="E8" s="48"/>
      <c r="F8" s="48"/>
      <c r="G8" s="48"/>
      <c r="H8" s="48"/>
      <c r="I8" s="29" t="s">
        <v>63</v>
      </c>
    </row>
    <row r="9" spans="1:9" ht="47.25">
      <c r="A9" s="49"/>
      <c r="B9" s="48"/>
      <c r="C9" s="48"/>
      <c r="D9" s="48"/>
      <c r="E9" s="48"/>
      <c r="F9" s="48"/>
      <c r="G9" s="48"/>
      <c r="H9" s="48"/>
      <c r="I9" s="29" t="s">
        <v>64</v>
      </c>
    </row>
    <row r="10" spans="1:9" ht="63">
      <c r="A10" s="49" t="s">
        <v>65</v>
      </c>
      <c r="B10" s="48" t="s">
        <v>66</v>
      </c>
      <c r="C10" s="48" t="s">
        <v>82</v>
      </c>
      <c r="D10" s="48"/>
      <c r="E10" s="48"/>
      <c r="F10" s="48"/>
      <c r="G10" s="48"/>
      <c r="H10" s="48"/>
      <c r="I10" s="29" t="s">
        <v>67</v>
      </c>
    </row>
    <row r="11" spans="1:9" ht="47.25">
      <c r="A11" s="49"/>
      <c r="B11" s="48"/>
      <c r="C11" s="48"/>
      <c r="D11" s="48"/>
      <c r="E11" s="48"/>
      <c r="F11" s="48"/>
      <c r="G11" s="48"/>
      <c r="H11" s="48"/>
      <c r="I11" s="29" t="s">
        <v>68</v>
      </c>
    </row>
    <row r="12" spans="1:9" ht="63">
      <c r="A12" s="49" t="s">
        <v>69</v>
      </c>
      <c r="B12" s="48" t="s">
        <v>70</v>
      </c>
      <c r="C12" s="48" t="s">
        <v>82</v>
      </c>
      <c r="D12" s="48"/>
      <c r="E12" s="48"/>
      <c r="F12" s="48"/>
      <c r="G12" s="48"/>
      <c r="H12" s="48"/>
      <c r="I12" s="29" t="s">
        <v>71</v>
      </c>
    </row>
    <row r="13" spans="1:9" ht="47.25">
      <c r="A13" s="49"/>
      <c r="B13" s="48"/>
      <c r="C13" s="48"/>
      <c r="D13" s="48"/>
      <c r="E13" s="48"/>
      <c r="F13" s="48"/>
      <c r="G13" s="48"/>
      <c r="H13" s="48"/>
      <c r="I13" s="29" t="s">
        <v>72</v>
      </c>
    </row>
    <row r="14" spans="1:9" ht="47.25">
      <c r="A14" s="27" t="s">
        <v>73</v>
      </c>
      <c r="B14" s="28" t="s">
        <v>74</v>
      </c>
      <c r="C14" s="48" t="s">
        <v>83</v>
      </c>
      <c r="D14" s="48"/>
      <c r="E14" s="48"/>
      <c r="F14" s="48"/>
      <c r="G14" s="48"/>
      <c r="H14" s="48"/>
      <c r="I14" s="29" t="s">
        <v>75</v>
      </c>
    </row>
    <row r="15" spans="1:9" ht="47.25">
      <c r="A15" s="49" t="s">
        <v>76</v>
      </c>
      <c r="B15" s="48" t="s">
        <v>93</v>
      </c>
      <c r="C15" s="48" t="s">
        <v>117</v>
      </c>
      <c r="D15" s="48">
        <v>1.50404</v>
      </c>
      <c r="E15" s="50">
        <f>F15*1.2</f>
        <v>55435.069200000005</v>
      </c>
      <c r="F15" s="50">
        <f>46195891/1000</f>
        <v>46195.891</v>
      </c>
      <c r="G15" s="48" t="s">
        <v>82</v>
      </c>
      <c r="H15" s="48" t="s">
        <v>82</v>
      </c>
      <c r="I15" s="30" t="s">
        <v>77</v>
      </c>
    </row>
    <row r="16" spans="1:9" ht="31.5">
      <c r="A16" s="49"/>
      <c r="B16" s="48"/>
      <c r="C16" s="48"/>
      <c r="D16" s="48"/>
      <c r="E16" s="50"/>
      <c r="F16" s="50"/>
      <c r="G16" s="48"/>
      <c r="H16" s="48"/>
      <c r="I16" s="29" t="s">
        <v>78</v>
      </c>
    </row>
    <row r="17" spans="1:9" ht="31.5">
      <c r="A17" s="49"/>
      <c r="B17" s="48"/>
      <c r="C17" s="48"/>
      <c r="D17" s="48"/>
      <c r="E17" s="50"/>
      <c r="F17" s="50"/>
      <c r="G17" s="48"/>
      <c r="H17" s="48"/>
      <c r="I17" s="30" t="s">
        <v>79</v>
      </c>
    </row>
    <row r="18" spans="1:9" ht="63">
      <c r="A18" s="49"/>
      <c r="B18" s="48"/>
      <c r="C18" s="48"/>
      <c r="D18" s="48"/>
      <c r="E18" s="50"/>
      <c r="F18" s="50"/>
      <c r="G18" s="48"/>
      <c r="H18" s="48"/>
      <c r="I18" s="29" t="s">
        <v>80</v>
      </c>
    </row>
    <row r="19" spans="1:9" ht="47.25">
      <c r="A19" s="49"/>
      <c r="B19" s="48"/>
      <c r="C19" s="48"/>
      <c r="D19" s="48"/>
      <c r="E19" s="50"/>
      <c r="F19" s="50"/>
      <c r="G19" s="48"/>
      <c r="H19" s="48"/>
      <c r="I19" s="29" t="s">
        <v>81</v>
      </c>
    </row>
    <row r="20" spans="1:25" ht="110.25">
      <c r="A20" s="27" t="s">
        <v>114</v>
      </c>
      <c r="B20" s="28" t="s">
        <v>115</v>
      </c>
      <c r="C20" s="28" t="s">
        <v>116</v>
      </c>
      <c r="D20" s="28">
        <v>1.509</v>
      </c>
      <c r="E20" s="44">
        <f>F20*1.2</f>
        <v>186577.1472</v>
      </c>
      <c r="F20" s="44">
        <f>155480.956</f>
        <v>155480.956</v>
      </c>
      <c r="G20" s="28" t="s">
        <v>82</v>
      </c>
      <c r="H20" s="28" t="s">
        <v>82</v>
      </c>
      <c r="I20" s="30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</row>
    <row r="21" spans="1:9" ht="15.75">
      <c r="A21" s="24"/>
      <c r="B21" s="25"/>
      <c r="C21" s="25"/>
      <c r="D21" s="25"/>
      <c r="E21" s="25"/>
      <c r="F21" s="25"/>
      <c r="G21" s="25"/>
      <c r="H21" s="25"/>
      <c r="I21" s="25"/>
    </row>
    <row r="22" spans="1:9" ht="15.75" customHeight="1">
      <c r="A22" s="59" t="s">
        <v>91</v>
      </c>
      <c r="B22" s="59"/>
      <c r="C22" s="59"/>
      <c r="D22" s="59"/>
      <c r="E22" s="59"/>
      <c r="F22" s="59"/>
      <c r="G22" s="59"/>
      <c r="H22" s="59"/>
      <c r="I22" s="59"/>
    </row>
    <row r="23" spans="1:9" ht="15.75" customHeight="1">
      <c r="A23" s="59" t="s">
        <v>92</v>
      </c>
      <c r="B23" s="59"/>
      <c r="C23" s="59"/>
      <c r="D23" s="59"/>
      <c r="E23" s="59"/>
      <c r="F23" s="59"/>
      <c r="G23" s="59"/>
      <c r="H23" s="59"/>
      <c r="I23" s="59"/>
    </row>
  </sheetData>
  <sheetProtection/>
  <mergeCells count="31">
    <mergeCell ref="A22:I22"/>
    <mergeCell ref="A23:I23"/>
    <mergeCell ref="A12:A13"/>
    <mergeCell ref="B12:B13"/>
    <mergeCell ref="C12:H13"/>
    <mergeCell ref="C14:H14"/>
    <mergeCell ref="A15:A19"/>
    <mergeCell ref="B15:B19"/>
    <mergeCell ref="A8:A9"/>
    <mergeCell ref="B8:B9"/>
    <mergeCell ref="C8:H9"/>
    <mergeCell ref="A10:A11"/>
    <mergeCell ref="B10:B11"/>
    <mergeCell ref="G15:G19"/>
    <mergeCell ref="H15:H19"/>
    <mergeCell ref="E5:F5"/>
    <mergeCell ref="C15:C19"/>
    <mergeCell ref="D15:D19"/>
    <mergeCell ref="E15:E19"/>
    <mergeCell ref="F15:F19"/>
    <mergeCell ref="C7:H7"/>
    <mergeCell ref="G5:H5"/>
    <mergeCell ref="C10:H11"/>
    <mergeCell ref="A1:I1"/>
    <mergeCell ref="A3:H3"/>
    <mergeCell ref="I3:I6"/>
    <mergeCell ref="A4:A6"/>
    <mergeCell ref="B4:B6"/>
    <mergeCell ref="C4:C6"/>
    <mergeCell ref="D4:D6"/>
    <mergeCell ref="E4:H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9">
      <selection activeCell="A19" sqref="A1:IV16384"/>
    </sheetView>
  </sheetViews>
  <sheetFormatPr defaultColWidth="9.140625" defaultRowHeight="15"/>
  <cols>
    <col min="1" max="1" width="96.00390625" style="0" customWidth="1"/>
    <col min="2" max="2" width="30.140625" style="0" customWidth="1"/>
  </cols>
  <sheetData>
    <row r="1" spans="1:2" ht="15">
      <c r="A1" s="47" t="s">
        <v>38</v>
      </c>
      <c r="B1" s="47"/>
    </row>
    <row r="2" spans="1:7" ht="15">
      <c r="A2" s="47" t="s">
        <v>31</v>
      </c>
      <c r="B2" s="47"/>
      <c r="C2" s="1"/>
      <c r="D2" s="1"/>
      <c r="E2" s="1"/>
      <c r="F2" s="1"/>
      <c r="G2" s="1"/>
    </row>
    <row r="3" spans="1:7" ht="15">
      <c r="A3" s="12"/>
      <c r="B3" s="12"/>
      <c r="C3" s="1"/>
      <c r="D3" s="1"/>
      <c r="E3" s="1"/>
      <c r="F3" s="1"/>
      <c r="G3" s="1"/>
    </row>
    <row r="4" spans="1:7" ht="15">
      <c r="A4" s="5"/>
      <c r="B4" s="6" t="s">
        <v>0</v>
      </c>
      <c r="C4" s="1"/>
      <c r="D4" s="1"/>
      <c r="E4" s="1"/>
      <c r="F4" s="1"/>
      <c r="G4" s="1"/>
    </row>
    <row r="5" spans="1:7" ht="30">
      <c r="A5" s="11" t="s">
        <v>2</v>
      </c>
      <c r="B5" s="9">
        <v>466.1</v>
      </c>
      <c r="C5" s="1"/>
      <c r="D5" s="1"/>
      <c r="E5" s="1"/>
      <c r="F5" s="1"/>
      <c r="G5" s="1"/>
    </row>
    <row r="6" spans="1:7" ht="60">
      <c r="A6" s="11" t="s">
        <v>3</v>
      </c>
      <c r="B6" s="7"/>
      <c r="C6" s="1"/>
      <c r="D6" s="1"/>
      <c r="E6" s="1"/>
      <c r="F6" s="1"/>
      <c r="G6" s="1"/>
    </row>
    <row r="7" spans="1:7" ht="15">
      <c r="A7" s="5" t="s">
        <v>4</v>
      </c>
      <c r="B7" s="7">
        <v>345133.51</v>
      </c>
      <c r="C7" s="1"/>
      <c r="D7" s="1"/>
      <c r="E7" s="1"/>
      <c r="F7" s="1"/>
      <c r="G7" s="1"/>
    </row>
    <row r="8" spans="1:7" ht="45">
      <c r="A8" s="5" t="s">
        <v>5</v>
      </c>
      <c r="B8" s="7"/>
      <c r="C8" s="1"/>
      <c r="D8" s="1"/>
      <c r="E8" s="1"/>
      <c r="F8" s="1"/>
      <c r="G8" s="1"/>
    </row>
    <row r="9" spans="1:7" ht="15">
      <c r="A9" s="5" t="s">
        <v>17</v>
      </c>
      <c r="B9" s="7">
        <v>22082451.02</v>
      </c>
      <c r="C9" s="1"/>
      <c r="D9" s="1"/>
      <c r="E9" s="1"/>
      <c r="F9" s="1"/>
      <c r="G9" s="1"/>
    </row>
    <row r="10" spans="1:7" ht="15">
      <c r="A10" s="5" t="s">
        <v>30</v>
      </c>
      <c r="B10" s="7">
        <v>12727291.61</v>
      </c>
      <c r="C10" s="1"/>
      <c r="D10" s="1"/>
      <c r="E10" s="1"/>
      <c r="F10" s="1"/>
      <c r="G10" s="1"/>
    </row>
    <row r="11" spans="1:7" ht="15">
      <c r="A11" s="5" t="s">
        <v>11</v>
      </c>
      <c r="B11" s="7">
        <v>12727291.61</v>
      </c>
      <c r="C11" s="1"/>
      <c r="D11" s="1"/>
      <c r="E11" s="1"/>
      <c r="F11" s="1"/>
      <c r="G11" s="1"/>
    </row>
    <row r="12" spans="1:7" ht="15">
      <c r="A12" s="5" t="s">
        <v>29</v>
      </c>
      <c r="B12" s="7">
        <v>9355159.42</v>
      </c>
      <c r="C12" s="1"/>
      <c r="D12" s="1"/>
      <c r="E12" s="1"/>
      <c r="F12" s="1"/>
      <c r="G12" s="1"/>
    </row>
    <row r="13" spans="1:7" ht="15">
      <c r="A13" s="5" t="s">
        <v>12</v>
      </c>
      <c r="B13" s="7">
        <v>5693997.01</v>
      </c>
      <c r="C13" s="1"/>
      <c r="D13" s="1"/>
      <c r="E13" s="1"/>
      <c r="F13" s="1"/>
      <c r="G13" s="1"/>
    </row>
    <row r="14" spans="1:7" ht="30">
      <c r="A14" s="5" t="s">
        <v>15</v>
      </c>
      <c r="B14" s="7">
        <v>3864380.95</v>
      </c>
      <c r="C14" s="1"/>
      <c r="D14" s="1"/>
      <c r="E14" s="1"/>
      <c r="F14" s="1"/>
      <c r="G14" s="1"/>
    </row>
    <row r="15" spans="1:7" ht="15">
      <c r="A15" s="5" t="s">
        <v>34</v>
      </c>
      <c r="B15" s="7">
        <v>6572991.37</v>
      </c>
      <c r="C15" s="1"/>
      <c r="D15" s="1"/>
      <c r="E15" s="1"/>
      <c r="F15" s="1"/>
      <c r="G15" s="1"/>
    </row>
    <row r="16" spans="1:7" ht="75">
      <c r="A16" s="11" t="s">
        <v>6</v>
      </c>
      <c r="B16" s="7"/>
      <c r="C16" s="1"/>
      <c r="D16" s="1"/>
      <c r="E16" s="1"/>
      <c r="F16" s="1"/>
      <c r="G16" s="1"/>
    </row>
    <row r="17" spans="1:7" ht="15">
      <c r="A17" s="5" t="s">
        <v>4</v>
      </c>
      <c r="B17" s="7">
        <v>345133.51</v>
      </c>
      <c r="C17" s="1"/>
      <c r="D17" s="1"/>
      <c r="E17" s="1"/>
      <c r="F17" s="1"/>
      <c r="G17" s="1"/>
    </row>
    <row r="18" spans="1:7" ht="45">
      <c r="A18" s="5" t="s">
        <v>5</v>
      </c>
      <c r="B18" s="7"/>
      <c r="C18" s="1"/>
      <c r="D18" s="1"/>
      <c r="E18" s="1"/>
      <c r="F18" s="1"/>
      <c r="G18" s="1"/>
    </row>
    <row r="19" spans="1:7" ht="15">
      <c r="A19" s="5" t="s">
        <v>16</v>
      </c>
      <c r="B19" s="7">
        <v>35519818.78</v>
      </c>
      <c r="C19" s="1"/>
      <c r="D19" s="1"/>
      <c r="E19" s="1"/>
      <c r="F19" s="1"/>
      <c r="G19" s="1"/>
    </row>
    <row r="20" spans="1:7" ht="15">
      <c r="A20" s="10" t="s">
        <v>28</v>
      </c>
      <c r="B20" s="7">
        <v>24527121.669999998</v>
      </c>
      <c r="C20" s="1"/>
      <c r="D20" s="1"/>
      <c r="E20" s="1"/>
      <c r="F20" s="1"/>
      <c r="G20" s="1"/>
    </row>
    <row r="21" spans="1:7" ht="15">
      <c r="A21" s="8" t="s">
        <v>7</v>
      </c>
      <c r="B21" s="7">
        <v>5509833.76</v>
      </c>
      <c r="C21" s="1"/>
      <c r="D21" s="1"/>
      <c r="E21" s="1"/>
      <c r="F21" s="1"/>
      <c r="G21" s="1"/>
    </row>
    <row r="22" spans="1:7" ht="15">
      <c r="A22" s="5" t="s">
        <v>8</v>
      </c>
      <c r="B22" s="7">
        <v>6381312.77</v>
      </c>
      <c r="C22" s="1"/>
      <c r="D22" s="1"/>
      <c r="E22" s="1"/>
      <c r="F22" s="1"/>
      <c r="G22" s="1"/>
    </row>
    <row r="23" spans="1:7" ht="15">
      <c r="A23" s="5" t="s">
        <v>27</v>
      </c>
      <c r="B23" s="7">
        <v>5169875.35</v>
      </c>
      <c r="C23" s="1"/>
      <c r="D23" s="1"/>
      <c r="E23" s="1"/>
      <c r="F23" s="1"/>
      <c r="G23" s="1"/>
    </row>
    <row r="24" spans="1:7" ht="15">
      <c r="A24" s="5" t="s">
        <v>26</v>
      </c>
      <c r="B24" s="7">
        <v>4636406.99</v>
      </c>
      <c r="C24" s="1"/>
      <c r="D24" s="1"/>
      <c r="E24" s="1"/>
      <c r="F24" s="1"/>
      <c r="G24" s="1"/>
    </row>
    <row r="25" spans="1:7" ht="15">
      <c r="A25" s="5" t="s">
        <v>25</v>
      </c>
      <c r="B25" s="7">
        <v>2829692.8</v>
      </c>
      <c r="C25" s="1"/>
      <c r="D25" s="1"/>
      <c r="E25" s="1"/>
      <c r="F25" s="1"/>
      <c r="G25" s="1"/>
    </row>
    <row r="26" spans="1:7" ht="15">
      <c r="A26" s="5" t="s">
        <v>24</v>
      </c>
      <c r="B26" s="7">
        <v>10992697.110000001</v>
      </c>
      <c r="C26" s="1"/>
      <c r="D26" s="1"/>
      <c r="E26" s="1"/>
      <c r="F26" s="1"/>
      <c r="G26" s="1"/>
    </row>
    <row r="27" spans="1:7" ht="15">
      <c r="A27" s="5" t="s">
        <v>23</v>
      </c>
      <c r="B27" s="7">
        <v>2194763.12</v>
      </c>
      <c r="C27" s="1"/>
      <c r="D27" s="1"/>
      <c r="E27" s="1"/>
      <c r="F27" s="1"/>
      <c r="G27" s="1"/>
    </row>
    <row r="28" spans="1:7" ht="15">
      <c r="A28" s="5" t="s">
        <v>10</v>
      </c>
      <c r="B28" s="7">
        <v>3274502.39</v>
      </c>
      <c r="C28" s="1"/>
      <c r="D28" s="1"/>
      <c r="E28" s="1"/>
      <c r="F28" s="1"/>
      <c r="G28" s="1"/>
    </row>
    <row r="29" spans="1:7" ht="15">
      <c r="A29" s="5" t="s">
        <v>22</v>
      </c>
      <c r="B29" s="7">
        <v>2753806.06</v>
      </c>
      <c r="C29" s="1"/>
      <c r="D29" s="1"/>
      <c r="E29" s="1"/>
      <c r="F29" s="1"/>
      <c r="G29" s="1"/>
    </row>
    <row r="30" spans="1:7" ht="15">
      <c r="A30" s="5" t="s">
        <v>21</v>
      </c>
      <c r="B30" s="7">
        <v>1829663.16</v>
      </c>
      <c r="C30" s="1"/>
      <c r="D30" s="1"/>
      <c r="E30" s="1"/>
      <c r="F30" s="1"/>
      <c r="G30" s="1"/>
    </row>
    <row r="31" spans="1:7" ht="15">
      <c r="A31" s="5" t="s">
        <v>20</v>
      </c>
      <c r="B31" s="7">
        <v>939962.38</v>
      </c>
      <c r="C31" s="1"/>
      <c r="D31" s="1"/>
      <c r="E31" s="1"/>
      <c r="F31" s="1"/>
      <c r="G31" s="1"/>
    </row>
    <row r="32" spans="1:7" ht="30">
      <c r="A32" s="5" t="s">
        <v>15</v>
      </c>
      <c r="B32" s="7">
        <v>3560350.64</v>
      </c>
      <c r="C32" s="1"/>
      <c r="D32" s="1"/>
      <c r="E32" s="1"/>
      <c r="F32" s="1"/>
      <c r="G32" s="1"/>
    </row>
    <row r="33" spans="1:7" ht="15">
      <c r="A33" s="5" t="s">
        <v>34</v>
      </c>
      <c r="B33" s="7">
        <v>8430769.31</v>
      </c>
      <c r="C33" s="1"/>
      <c r="D33" s="1"/>
      <c r="E33" s="1"/>
      <c r="F33" s="1"/>
      <c r="G33" s="1"/>
    </row>
    <row r="34" spans="1:7" ht="15">
      <c r="A34" s="2" t="s">
        <v>36</v>
      </c>
      <c r="B34" s="3" t="s">
        <v>39</v>
      </c>
      <c r="C34" s="1"/>
      <c r="D34" s="1"/>
      <c r="E34" s="1"/>
      <c r="F34" s="1"/>
      <c r="G34" s="1"/>
    </row>
    <row r="35" spans="1:7" ht="15">
      <c r="A35" s="1"/>
      <c r="B35" s="1"/>
      <c r="C35" s="1"/>
      <c r="D35" s="1"/>
      <c r="E35" s="1"/>
      <c r="F35" s="1"/>
      <c r="G35" s="1"/>
    </row>
    <row r="36" spans="1:7" ht="15">
      <c r="A36" s="1"/>
      <c r="B36" s="1"/>
      <c r="C36" s="1"/>
      <c r="D36" s="1"/>
      <c r="E36" s="1"/>
      <c r="F36" s="1"/>
      <c r="G36" s="1"/>
    </row>
  </sheetData>
  <sheetProtection/>
  <mergeCells count="2">
    <mergeCell ref="A1:B1"/>
    <mergeCell ref="A2:B2"/>
  </mergeCells>
  <printOptions/>
  <pageMargins left="0.3937007874015748" right="0.3937007874015748" top="0.7480314960629921" bottom="0.7480314960629921" header="0.31496062992125984" footer="0.31496062992125984"/>
  <pageSetup horizontalDpi="300" verticalDpi="3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workbookViewId="0" topLeftCell="A13">
      <selection activeCell="B34" sqref="A1:B34"/>
    </sheetView>
  </sheetViews>
  <sheetFormatPr defaultColWidth="9.140625" defaultRowHeight="15"/>
  <cols>
    <col min="1" max="1" width="96.00390625" style="0" customWidth="1"/>
    <col min="2" max="2" width="30.8515625" style="0" customWidth="1"/>
  </cols>
  <sheetData>
    <row r="1" spans="1:2" ht="15">
      <c r="A1" s="47" t="s">
        <v>38</v>
      </c>
      <c r="B1" s="47"/>
    </row>
    <row r="2" spans="1:7" ht="15">
      <c r="A2" s="47" t="s">
        <v>32</v>
      </c>
      <c r="B2" s="47"/>
      <c r="C2" s="1"/>
      <c r="D2" s="1"/>
      <c r="E2" s="1"/>
      <c r="F2" s="1"/>
      <c r="G2" s="1"/>
    </row>
    <row r="3" spans="1:7" ht="15">
      <c r="A3" s="12"/>
      <c r="B3" s="12"/>
      <c r="C3" s="1"/>
      <c r="D3" s="1"/>
      <c r="E3" s="1"/>
      <c r="F3" s="1"/>
      <c r="G3" s="1"/>
    </row>
    <row r="4" spans="1:7" ht="15">
      <c r="A4" s="5"/>
      <c r="B4" s="6" t="s">
        <v>0</v>
      </c>
      <c r="C4" s="1"/>
      <c r="D4" s="1"/>
      <c r="E4" s="1"/>
      <c r="F4" s="1"/>
      <c r="G4" s="1"/>
    </row>
    <row r="5" spans="1:7" ht="30">
      <c r="A5" s="11" t="s">
        <v>2</v>
      </c>
      <c r="B5" s="9">
        <v>466.1</v>
      </c>
      <c r="C5" s="1"/>
      <c r="D5" s="1"/>
      <c r="E5" s="1"/>
      <c r="F5" s="1"/>
      <c r="G5" s="1"/>
    </row>
    <row r="6" spans="1:7" ht="60">
      <c r="A6" s="11" t="s">
        <v>3</v>
      </c>
      <c r="B6" s="7"/>
      <c r="C6" s="1"/>
      <c r="D6" s="1"/>
      <c r="E6" s="1"/>
      <c r="F6" s="1"/>
      <c r="G6" s="1"/>
    </row>
    <row r="7" spans="1:7" ht="15">
      <c r="A7" s="5" t="s">
        <v>4</v>
      </c>
      <c r="B7" s="7">
        <v>278017.13</v>
      </c>
      <c r="C7" s="1"/>
      <c r="D7" s="1"/>
      <c r="E7" s="1"/>
      <c r="F7" s="1"/>
      <c r="G7" s="1"/>
    </row>
    <row r="8" spans="1:7" ht="45">
      <c r="A8" s="5" t="s">
        <v>5</v>
      </c>
      <c r="B8" s="7"/>
      <c r="C8" s="1"/>
      <c r="D8" s="1"/>
      <c r="E8" s="1"/>
      <c r="F8" s="1"/>
      <c r="G8" s="1"/>
    </row>
    <row r="9" spans="1:7" ht="15">
      <c r="A9" s="5" t="s">
        <v>17</v>
      </c>
      <c r="B9" s="7">
        <v>26386317.64</v>
      </c>
      <c r="C9" s="1"/>
      <c r="D9" s="1"/>
      <c r="E9" s="1"/>
      <c r="F9" s="1"/>
      <c r="G9" s="1"/>
    </row>
    <row r="10" spans="1:7" ht="15">
      <c r="A10" s="5" t="s">
        <v>30</v>
      </c>
      <c r="B10" s="7">
        <v>16964907.52</v>
      </c>
      <c r="C10" s="1"/>
      <c r="D10" s="1"/>
      <c r="E10" s="1"/>
      <c r="F10" s="1"/>
      <c r="G10" s="1"/>
    </row>
    <row r="11" spans="1:7" ht="15">
      <c r="A11" s="5" t="s">
        <v>11</v>
      </c>
      <c r="B11" s="7">
        <v>16964907.52</v>
      </c>
      <c r="C11" s="1"/>
      <c r="D11" s="1"/>
      <c r="E11" s="1"/>
      <c r="F11" s="1"/>
      <c r="G11" s="1"/>
    </row>
    <row r="12" spans="1:7" ht="15">
      <c r="A12" s="5" t="s">
        <v>29</v>
      </c>
      <c r="B12" s="7">
        <v>9421410.12</v>
      </c>
      <c r="C12" s="1"/>
      <c r="D12" s="1"/>
      <c r="E12" s="1"/>
      <c r="F12" s="1"/>
      <c r="G12" s="1"/>
    </row>
    <row r="13" spans="1:7" ht="15">
      <c r="A13" s="5" t="s">
        <v>12</v>
      </c>
      <c r="B13" s="7">
        <v>9421410.12</v>
      </c>
      <c r="C13" s="1"/>
      <c r="D13" s="1"/>
      <c r="E13" s="1"/>
      <c r="F13" s="1"/>
      <c r="G13" s="1"/>
    </row>
    <row r="14" spans="1:7" ht="30">
      <c r="A14" s="5" t="s">
        <v>15</v>
      </c>
      <c r="B14" s="7">
        <v>4171949.54</v>
      </c>
      <c r="C14" s="1"/>
      <c r="D14" s="1"/>
      <c r="E14" s="1"/>
      <c r="F14" s="1"/>
      <c r="G14" s="1"/>
    </row>
    <row r="15" spans="1:7" ht="15">
      <c r="A15" s="5" t="s">
        <v>34</v>
      </c>
      <c r="B15" s="7">
        <v>7709071.08</v>
      </c>
      <c r="C15" s="1"/>
      <c r="D15" s="1"/>
      <c r="E15" s="1"/>
      <c r="F15" s="1"/>
      <c r="G15" s="1"/>
    </row>
    <row r="16" spans="1:7" ht="75">
      <c r="A16" s="11" t="s">
        <v>6</v>
      </c>
      <c r="B16" s="7"/>
      <c r="C16" s="1"/>
      <c r="D16" s="1"/>
      <c r="E16" s="1"/>
      <c r="F16" s="1"/>
      <c r="G16" s="1"/>
    </row>
    <row r="17" spans="1:7" ht="15">
      <c r="A17" s="5" t="s">
        <v>4</v>
      </c>
      <c r="B17" s="7">
        <v>278017.13</v>
      </c>
      <c r="C17" s="1"/>
      <c r="D17" s="1"/>
      <c r="E17" s="1"/>
      <c r="F17" s="1"/>
      <c r="G17" s="1"/>
    </row>
    <row r="18" spans="1:7" ht="45">
      <c r="A18" s="5" t="s">
        <v>5</v>
      </c>
      <c r="B18" s="7"/>
      <c r="C18" s="1"/>
      <c r="D18" s="1"/>
      <c r="E18" s="1"/>
      <c r="F18" s="1"/>
      <c r="G18" s="1"/>
    </row>
    <row r="19" spans="1:7" ht="15">
      <c r="A19" s="5" t="s">
        <v>16</v>
      </c>
      <c r="B19" s="7">
        <v>34908263.87</v>
      </c>
      <c r="C19" s="1"/>
      <c r="D19" s="1"/>
      <c r="E19" s="1"/>
      <c r="F19" s="1"/>
      <c r="G19" s="1"/>
    </row>
    <row r="20" spans="1:7" ht="15">
      <c r="A20" s="10" t="s">
        <v>28</v>
      </c>
      <c r="B20" s="7">
        <v>25367652.169999998</v>
      </c>
      <c r="C20" s="1"/>
      <c r="D20" s="1"/>
      <c r="E20" s="1"/>
      <c r="F20" s="1"/>
      <c r="G20" s="1"/>
    </row>
    <row r="21" spans="1:7" ht="15">
      <c r="A21" s="8" t="s">
        <v>7</v>
      </c>
      <c r="B21" s="7">
        <v>5673592.49</v>
      </c>
      <c r="C21" s="1"/>
      <c r="D21" s="1"/>
      <c r="E21" s="1"/>
      <c r="F21" s="1"/>
      <c r="G21" s="1"/>
    </row>
    <row r="22" spans="1:7" ht="15">
      <c r="A22" s="5" t="s">
        <v>8</v>
      </c>
      <c r="B22" s="7">
        <v>6122618</v>
      </c>
      <c r="C22" s="1"/>
      <c r="D22" s="1"/>
      <c r="E22" s="1"/>
      <c r="F22" s="1"/>
      <c r="G22" s="1"/>
    </row>
    <row r="23" spans="1:7" ht="15">
      <c r="A23" s="5" t="s">
        <v>27</v>
      </c>
      <c r="B23" s="7">
        <v>5554142.39</v>
      </c>
      <c r="C23" s="1"/>
      <c r="D23" s="1"/>
      <c r="E23" s="1"/>
      <c r="F23" s="1"/>
      <c r="G23" s="1"/>
    </row>
    <row r="24" spans="1:7" ht="15">
      <c r="A24" s="5" t="s">
        <v>26</v>
      </c>
      <c r="B24" s="7">
        <v>4978697.86</v>
      </c>
      <c r="C24" s="1"/>
      <c r="D24" s="1"/>
      <c r="E24" s="1"/>
      <c r="F24" s="1"/>
      <c r="G24" s="1"/>
    </row>
    <row r="25" spans="1:7" ht="15">
      <c r="A25" s="5" t="s">
        <v>25</v>
      </c>
      <c r="B25" s="7">
        <v>3038601.43</v>
      </c>
      <c r="C25" s="1"/>
      <c r="D25" s="1"/>
      <c r="E25" s="1"/>
      <c r="F25" s="1"/>
      <c r="G25" s="1"/>
    </row>
    <row r="26" spans="1:7" ht="15">
      <c r="A26" s="5" t="s">
        <v>24</v>
      </c>
      <c r="B26" s="7">
        <v>9540611.7</v>
      </c>
      <c r="C26" s="1"/>
      <c r="D26" s="1"/>
      <c r="E26" s="1"/>
      <c r="F26" s="1"/>
      <c r="G26" s="1"/>
    </row>
    <row r="27" spans="1:7" ht="15">
      <c r="A27" s="5" t="s">
        <v>23</v>
      </c>
      <c r="B27" s="7">
        <v>1473474.1</v>
      </c>
      <c r="C27" s="1"/>
      <c r="D27" s="1"/>
      <c r="E27" s="1"/>
      <c r="F27" s="1"/>
      <c r="G27" s="1"/>
    </row>
    <row r="28" spans="1:7" ht="15">
      <c r="A28" s="5" t="s">
        <v>10</v>
      </c>
      <c r="B28" s="7">
        <v>2135830.17</v>
      </c>
      <c r="C28" s="1"/>
      <c r="D28" s="1"/>
      <c r="E28" s="1"/>
      <c r="F28" s="1"/>
      <c r="G28" s="1"/>
    </row>
    <row r="29" spans="1:7" ht="15">
      <c r="A29" s="5" t="s">
        <v>22</v>
      </c>
      <c r="B29" s="7">
        <v>2957208.86</v>
      </c>
      <c r="C29" s="1"/>
      <c r="D29" s="1"/>
      <c r="E29" s="1"/>
      <c r="F29" s="1"/>
      <c r="G29" s="1"/>
    </row>
    <row r="30" spans="1:7" ht="15">
      <c r="A30" s="5" t="s">
        <v>21</v>
      </c>
      <c r="B30" s="7">
        <v>1964741.3</v>
      </c>
      <c r="C30" s="1"/>
      <c r="D30" s="1"/>
      <c r="E30" s="1"/>
      <c r="F30" s="1"/>
      <c r="G30" s="1"/>
    </row>
    <row r="31" spans="1:7" ht="15">
      <c r="A31" s="5" t="s">
        <v>20</v>
      </c>
      <c r="B31" s="7">
        <v>1009357.27</v>
      </c>
      <c r="C31" s="1"/>
      <c r="D31" s="1"/>
      <c r="E31" s="1"/>
      <c r="F31" s="1"/>
      <c r="G31" s="1"/>
    </row>
    <row r="32" spans="1:7" ht="30">
      <c r="A32" s="5" t="s">
        <v>15</v>
      </c>
      <c r="B32" s="7">
        <v>3510189.82</v>
      </c>
      <c r="C32" s="1"/>
      <c r="D32" s="1"/>
      <c r="E32" s="1"/>
      <c r="F32" s="1"/>
      <c r="G32" s="1"/>
    </row>
    <row r="33" spans="1:7" ht="15">
      <c r="A33" s="5" t="s">
        <v>34</v>
      </c>
      <c r="B33" s="7">
        <v>9674117.71</v>
      </c>
      <c r="C33" s="1"/>
      <c r="D33" s="1"/>
      <c r="E33" s="1"/>
      <c r="F33" s="1"/>
      <c r="G33" s="1"/>
    </row>
    <row r="34" spans="1:7" ht="15">
      <c r="A34" s="2" t="s">
        <v>36</v>
      </c>
      <c r="B34" s="3" t="s">
        <v>40</v>
      </c>
      <c r="C34" s="1"/>
      <c r="D34" s="1"/>
      <c r="E34" s="1"/>
      <c r="F34" s="1"/>
      <c r="G34" s="1"/>
    </row>
    <row r="35" spans="1:7" ht="15">
      <c r="A35" s="1"/>
      <c r="B35" s="1"/>
      <c r="C35" s="1"/>
      <c r="D35" s="1"/>
      <c r="E35" s="1"/>
      <c r="F35" s="1"/>
      <c r="G35" s="1"/>
    </row>
    <row r="36" spans="1:7" ht="15">
      <c r="A36" s="1"/>
      <c r="B36" s="1"/>
      <c r="C36" s="1"/>
      <c r="D36" s="1"/>
      <c r="E36" s="1"/>
      <c r="F36" s="1"/>
      <c r="G36" s="1"/>
    </row>
  </sheetData>
  <sheetProtection/>
  <mergeCells count="2">
    <mergeCell ref="A1:B1"/>
    <mergeCell ref="A2:B2"/>
  </mergeCells>
  <printOptions horizontalCentered="1" verticalCentered="1"/>
  <pageMargins left="0.3937007874015748" right="0.3937007874015748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6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96.00390625" style="0" customWidth="1"/>
    <col min="2" max="2" width="30.8515625" style="0" customWidth="1"/>
  </cols>
  <sheetData>
    <row r="1" spans="1:2" ht="15">
      <c r="A1" s="47" t="s">
        <v>38</v>
      </c>
      <c r="B1" s="47"/>
    </row>
    <row r="2" spans="1:2" ht="15">
      <c r="A2" s="47" t="s">
        <v>33</v>
      </c>
      <c r="B2" s="47"/>
    </row>
    <row r="3" spans="1:2" ht="15">
      <c r="A3" s="13"/>
      <c r="B3" s="13"/>
    </row>
    <row r="4" spans="1:2" ht="15">
      <c r="A4" s="5"/>
      <c r="B4" s="15" t="s">
        <v>0</v>
      </c>
    </row>
    <row r="5" spans="1:2" ht="30">
      <c r="A5" s="11" t="s">
        <v>2</v>
      </c>
      <c r="B5" s="17">
        <v>466.1</v>
      </c>
    </row>
    <row r="6" spans="1:2" ht="60">
      <c r="A6" s="11" t="s">
        <v>3</v>
      </c>
      <c r="B6" s="16"/>
    </row>
    <row r="7" spans="1:2" ht="15">
      <c r="A7" s="5" t="s">
        <v>4</v>
      </c>
      <c r="B7" s="16">
        <v>217967.86</v>
      </c>
    </row>
    <row r="8" spans="1:2" ht="45">
      <c r="A8" s="5" t="s">
        <v>5</v>
      </c>
      <c r="B8" s="16"/>
    </row>
    <row r="9" spans="1:2" ht="15">
      <c r="A9" s="5" t="s">
        <v>17</v>
      </c>
      <c r="B9" s="16">
        <v>27430489.21</v>
      </c>
    </row>
    <row r="10" spans="1:2" ht="15">
      <c r="A10" s="5" t="s">
        <v>30</v>
      </c>
      <c r="B10" s="16">
        <v>18819328.6</v>
      </c>
    </row>
    <row r="11" spans="1:2" ht="15">
      <c r="A11" s="5" t="s">
        <v>11</v>
      </c>
      <c r="B11" s="16">
        <v>18819328.6</v>
      </c>
    </row>
    <row r="12" spans="1:2" ht="15">
      <c r="A12" s="5" t="s">
        <v>29</v>
      </c>
      <c r="B12" s="16">
        <v>8611160.61</v>
      </c>
    </row>
    <row r="13" spans="1:2" ht="15">
      <c r="A13" s="5" t="s">
        <v>12</v>
      </c>
      <c r="B13" s="16">
        <v>8611160.61</v>
      </c>
    </row>
    <row r="14" spans="1:2" ht="31.5" customHeight="1">
      <c r="A14" s="5" t="s">
        <v>15</v>
      </c>
      <c r="B14" s="16">
        <v>4024412.49</v>
      </c>
    </row>
    <row r="15" spans="1:2" ht="15">
      <c r="A15" s="5" t="s">
        <v>34</v>
      </c>
      <c r="B15" s="16">
        <v>7918217.39</v>
      </c>
    </row>
    <row r="16" spans="1:2" ht="75">
      <c r="A16" s="11" t="s">
        <v>6</v>
      </c>
      <c r="B16" s="16"/>
    </row>
    <row r="17" spans="1:2" ht="15">
      <c r="A17" s="5" t="s">
        <v>4</v>
      </c>
      <c r="B17" s="16">
        <v>217967.86</v>
      </c>
    </row>
    <row r="18" spans="1:2" ht="45">
      <c r="A18" s="5" t="s">
        <v>5</v>
      </c>
      <c r="B18" s="16"/>
    </row>
    <row r="19" spans="1:2" ht="15">
      <c r="A19" s="5" t="s">
        <v>16</v>
      </c>
      <c r="B19" s="16">
        <v>36518768.300000004</v>
      </c>
    </row>
    <row r="20" spans="1:2" ht="15">
      <c r="A20" s="10" t="s">
        <v>28</v>
      </c>
      <c r="B20" s="16">
        <v>25997268.050000004</v>
      </c>
    </row>
    <row r="21" spans="1:2" ht="15">
      <c r="A21" s="8" t="s">
        <v>7</v>
      </c>
      <c r="B21" s="16">
        <v>5288980.47</v>
      </c>
    </row>
    <row r="22" spans="1:2" ht="15">
      <c r="A22" s="5" t="s">
        <v>8</v>
      </c>
      <c r="B22" s="16">
        <v>5714415.33</v>
      </c>
    </row>
    <row r="23" spans="1:2" ht="15">
      <c r="A23" s="5" t="s">
        <v>27</v>
      </c>
      <c r="B23" s="16">
        <v>6672837.53</v>
      </c>
    </row>
    <row r="24" spans="1:2" ht="15">
      <c r="A24" s="5" t="s">
        <v>26</v>
      </c>
      <c r="B24" s="16">
        <v>5465823.01</v>
      </c>
    </row>
    <row r="25" spans="1:2" ht="15">
      <c r="A25" s="5" t="s">
        <v>25</v>
      </c>
      <c r="B25" s="16">
        <v>2855211.71</v>
      </c>
    </row>
    <row r="26" spans="1:2" ht="15">
      <c r="A26" s="5" t="s">
        <v>24</v>
      </c>
      <c r="B26" s="16">
        <v>10521500.25</v>
      </c>
    </row>
    <row r="27" spans="1:2" ht="15">
      <c r="A27" s="5" t="s">
        <v>23</v>
      </c>
      <c r="B27" s="16">
        <v>1571146.34</v>
      </c>
    </row>
    <row r="28" spans="1:2" ht="15">
      <c r="A28" s="5" t="s">
        <v>10</v>
      </c>
      <c r="B28" s="16">
        <v>2228621.98</v>
      </c>
    </row>
    <row r="29" spans="1:2" ht="15">
      <c r="A29" s="5" t="s">
        <v>22</v>
      </c>
      <c r="B29" s="16">
        <v>3593066.36</v>
      </c>
    </row>
    <row r="30" spans="1:2" ht="15">
      <c r="A30" s="5" t="s">
        <v>21</v>
      </c>
      <c r="B30" s="16">
        <v>2176928.33</v>
      </c>
    </row>
    <row r="31" spans="1:2" ht="15">
      <c r="A31" s="5" t="s">
        <v>20</v>
      </c>
      <c r="B31" s="16">
        <v>951737.24</v>
      </c>
    </row>
    <row r="32" spans="1:2" ht="30">
      <c r="A32" s="5" t="s">
        <v>15</v>
      </c>
      <c r="B32" s="16">
        <v>3669143.75</v>
      </c>
    </row>
    <row r="33" spans="1:2" ht="15">
      <c r="A33" s="5" t="s">
        <v>34</v>
      </c>
      <c r="B33" s="16">
        <v>10101469.98</v>
      </c>
    </row>
    <row r="34" spans="1:2" ht="15">
      <c r="A34" s="2" t="s">
        <v>36</v>
      </c>
      <c r="B34" s="3" t="s">
        <v>41</v>
      </c>
    </row>
    <row r="35" spans="1:2" ht="15">
      <c r="A35" s="1"/>
      <c r="B35" s="1"/>
    </row>
    <row r="36" spans="1:2" ht="15">
      <c r="A36" s="1"/>
      <c r="B36" s="1"/>
    </row>
  </sheetData>
  <sheetProtection/>
  <mergeCells count="2">
    <mergeCell ref="A1:B1"/>
    <mergeCell ref="A2:B2"/>
  </mergeCells>
  <printOptions/>
  <pageMargins left="0.7" right="0.7" top="0.75" bottom="0.75" header="0.3" footer="0.3"/>
  <pageSetup fitToHeight="1" fitToWidth="1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28">
      <selection activeCell="C14" sqref="C14:H14"/>
    </sheetView>
  </sheetViews>
  <sheetFormatPr defaultColWidth="9.140625" defaultRowHeight="15"/>
  <cols>
    <col min="1" max="1" width="11.28125" style="31" bestFit="1" customWidth="1"/>
    <col min="2" max="2" width="18.8515625" style="0" customWidth="1"/>
    <col min="3" max="3" width="21.28125" style="0" customWidth="1"/>
    <col min="4" max="4" width="16.140625" style="0" customWidth="1"/>
    <col min="5" max="5" width="17.28125" style="0" bestFit="1" customWidth="1"/>
    <col min="6" max="6" width="15.421875" style="0" bestFit="1" customWidth="1"/>
    <col min="7" max="8" width="16.140625" style="0" customWidth="1"/>
    <col min="9" max="9" width="48.28125" style="0" customWidth="1"/>
  </cols>
  <sheetData>
    <row r="1" spans="1:9" ht="15.75">
      <c r="A1" s="52" t="s">
        <v>86</v>
      </c>
      <c r="B1" s="52"/>
      <c r="C1" s="52"/>
      <c r="D1" s="52"/>
      <c r="E1" s="52"/>
      <c r="F1" s="52"/>
      <c r="G1" s="52"/>
      <c r="H1" s="52"/>
      <c r="I1" s="52"/>
    </row>
    <row r="2" spans="1:9" ht="15.75">
      <c r="A2" s="24"/>
      <c r="B2" s="25"/>
      <c r="C2" s="25"/>
      <c r="D2" s="25"/>
      <c r="E2" s="25"/>
      <c r="F2" s="25"/>
      <c r="G2" s="25"/>
      <c r="H2" s="25"/>
      <c r="I2" s="25"/>
    </row>
    <row r="3" spans="1:9" ht="15.75">
      <c r="A3" s="51" t="s">
        <v>49</v>
      </c>
      <c r="B3" s="51"/>
      <c r="C3" s="51"/>
      <c r="D3" s="51"/>
      <c r="E3" s="51"/>
      <c r="F3" s="51"/>
      <c r="G3" s="51"/>
      <c r="H3" s="51"/>
      <c r="I3" s="51" t="s">
        <v>50</v>
      </c>
    </row>
    <row r="4" spans="1:9" ht="24" customHeight="1">
      <c r="A4" s="49" t="s">
        <v>51</v>
      </c>
      <c r="B4" s="51" t="s">
        <v>52</v>
      </c>
      <c r="C4" s="51" t="s">
        <v>53</v>
      </c>
      <c r="D4" s="51" t="s">
        <v>54</v>
      </c>
      <c r="E4" s="51" t="s">
        <v>55</v>
      </c>
      <c r="F4" s="51"/>
      <c r="G4" s="51"/>
      <c r="H4" s="51"/>
      <c r="I4" s="51"/>
    </row>
    <row r="5" spans="1:9" ht="76.5" customHeight="1">
      <c r="A5" s="49"/>
      <c r="B5" s="51"/>
      <c r="C5" s="51"/>
      <c r="D5" s="51"/>
      <c r="E5" s="51" t="s">
        <v>56</v>
      </c>
      <c r="F5" s="51"/>
      <c r="G5" s="51" t="s">
        <v>57</v>
      </c>
      <c r="H5" s="51"/>
      <c r="I5" s="51"/>
    </row>
    <row r="6" spans="1:9" ht="31.5">
      <c r="A6" s="49"/>
      <c r="B6" s="51"/>
      <c r="C6" s="51"/>
      <c r="D6" s="51"/>
      <c r="E6" s="26" t="s">
        <v>58</v>
      </c>
      <c r="F6" s="26" t="s">
        <v>59</v>
      </c>
      <c r="G6" s="26" t="s">
        <v>60</v>
      </c>
      <c r="H6" s="26" t="s">
        <v>61</v>
      </c>
      <c r="I6" s="51"/>
    </row>
    <row r="7" spans="1:9" ht="15.75">
      <c r="A7" s="27"/>
      <c r="B7" s="28"/>
      <c r="C7" s="48"/>
      <c r="D7" s="48"/>
      <c r="E7" s="48"/>
      <c r="F7" s="48"/>
      <c r="G7" s="48"/>
      <c r="H7" s="48"/>
      <c r="I7" s="28"/>
    </row>
    <row r="8" spans="1:9" ht="31.5">
      <c r="A8" s="49">
        <v>1</v>
      </c>
      <c r="B8" s="48" t="s">
        <v>62</v>
      </c>
      <c r="C8" s="48" t="s">
        <v>82</v>
      </c>
      <c r="D8" s="48"/>
      <c r="E8" s="48"/>
      <c r="F8" s="48"/>
      <c r="G8" s="48"/>
      <c r="H8" s="48"/>
      <c r="I8" s="29" t="s">
        <v>63</v>
      </c>
    </row>
    <row r="9" spans="1:9" ht="47.25">
      <c r="A9" s="49"/>
      <c r="B9" s="48"/>
      <c r="C9" s="48"/>
      <c r="D9" s="48"/>
      <c r="E9" s="48"/>
      <c r="F9" s="48"/>
      <c r="G9" s="48"/>
      <c r="H9" s="48"/>
      <c r="I9" s="29" t="s">
        <v>64</v>
      </c>
    </row>
    <row r="10" spans="1:9" ht="63">
      <c r="A10" s="49" t="s">
        <v>65</v>
      </c>
      <c r="B10" s="48" t="s">
        <v>66</v>
      </c>
      <c r="C10" s="48" t="s">
        <v>82</v>
      </c>
      <c r="D10" s="48"/>
      <c r="E10" s="48"/>
      <c r="F10" s="48"/>
      <c r="G10" s="48"/>
      <c r="H10" s="48"/>
      <c r="I10" s="29" t="s">
        <v>67</v>
      </c>
    </row>
    <row r="11" spans="1:9" ht="47.25">
      <c r="A11" s="49"/>
      <c r="B11" s="48"/>
      <c r="C11" s="48"/>
      <c r="D11" s="48"/>
      <c r="E11" s="48"/>
      <c r="F11" s="48"/>
      <c r="G11" s="48"/>
      <c r="H11" s="48"/>
      <c r="I11" s="29" t="s">
        <v>68</v>
      </c>
    </row>
    <row r="12" spans="1:9" ht="63">
      <c r="A12" s="49" t="s">
        <v>69</v>
      </c>
      <c r="B12" s="48" t="s">
        <v>70</v>
      </c>
      <c r="C12" s="48" t="s">
        <v>82</v>
      </c>
      <c r="D12" s="48"/>
      <c r="E12" s="48"/>
      <c r="F12" s="48"/>
      <c r="G12" s="48"/>
      <c r="H12" s="48"/>
      <c r="I12" s="29" t="s">
        <v>71</v>
      </c>
    </row>
    <row r="13" spans="1:9" ht="47.25">
      <c r="A13" s="49"/>
      <c r="B13" s="48"/>
      <c r="C13" s="48"/>
      <c r="D13" s="48"/>
      <c r="E13" s="48"/>
      <c r="F13" s="48"/>
      <c r="G13" s="48"/>
      <c r="H13" s="48"/>
      <c r="I13" s="29" t="s">
        <v>72</v>
      </c>
    </row>
    <row r="14" spans="1:9" ht="31.5">
      <c r="A14" s="27" t="s">
        <v>73</v>
      </c>
      <c r="B14" s="28" t="s">
        <v>74</v>
      </c>
      <c r="C14" s="48" t="s">
        <v>83</v>
      </c>
      <c r="D14" s="48"/>
      <c r="E14" s="48"/>
      <c r="F14" s="48"/>
      <c r="G14" s="48"/>
      <c r="H14" s="48"/>
      <c r="I14" s="29" t="s">
        <v>75</v>
      </c>
    </row>
    <row r="15" spans="1:9" ht="47.25">
      <c r="A15" s="49" t="s">
        <v>76</v>
      </c>
      <c r="B15" s="48" t="s">
        <v>84</v>
      </c>
      <c r="C15" s="48" t="s">
        <v>85</v>
      </c>
      <c r="D15" s="48">
        <v>49.415</v>
      </c>
      <c r="E15" s="50">
        <f>F15*1.2</f>
        <v>1089543770.3999999</v>
      </c>
      <c r="F15" s="50">
        <v>907953142</v>
      </c>
      <c r="G15" s="48" t="s">
        <v>82</v>
      </c>
      <c r="H15" s="48" t="s">
        <v>82</v>
      </c>
      <c r="I15" s="30" t="s">
        <v>77</v>
      </c>
    </row>
    <row r="16" spans="1:9" ht="31.5">
      <c r="A16" s="49"/>
      <c r="B16" s="48"/>
      <c r="C16" s="48"/>
      <c r="D16" s="48"/>
      <c r="E16" s="50"/>
      <c r="F16" s="50"/>
      <c r="G16" s="48"/>
      <c r="H16" s="48"/>
      <c r="I16" s="29" t="s">
        <v>78</v>
      </c>
    </row>
    <row r="17" spans="1:9" ht="31.5">
      <c r="A17" s="49"/>
      <c r="B17" s="48"/>
      <c r="C17" s="48"/>
      <c r="D17" s="48"/>
      <c r="E17" s="50"/>
      <c r="F17" s="50"/>
      <c r="G17" s="48"/>
      <c r="H17" s="48"/>
      <c r="I17" s="30" t="s">
        <v>79</v>
      </c>
    </row>
    <row r="18" spans="1:9" ht="63">
      <c r="A18" s="49"/>
      <c r="B18" s="48"/>
      <c r="C18" s="48"/>
      <c r="D18" s="48"/>
      <c r="E18" s="50"/>
      <c r="F18" s="50"/>
      <c r="G18" s="48"/>
      <c r="H18" s="48"/>
      <c r="I18" s="29" t="s">
        <v>80</v>
      </c>
    </row>
    <row r="19" spans="1:9" ht="47.25">
      <c r="A19" s="49"/>
      <c r="B19" s="48"/>
      <c r="C19" s="48"/>
      <c r="D19" s="48"/>
      <c r="E19" s="50"/>
      <c r="F19" s="50"/>
      <c r="G19" s="48"/>
      <c r="H19" s="48"/>
      <c r="I19" s="29" t="s">
        <v>81</v>
      </c>
    </row>
    <row r="20" spans="1:9" ht="15.75">
      <c r="A20" s="32"/>
      <c r="B20" s="33"/>
      <c r="C20" s="33"/>
      <c r="D20" s="33"/>
      <c r="E20" s="33"/>
      <c r="F20" s="33"/>
      <c r="G20" s="33"/>
      <c r="H20" s="33"/>
      <c r="I20" s="33"/>
    </row>
    <row r="21" spans="1:9" ht="15.75">
      <c r="A21" s="52" t="s">
        <v>89</v>
      </c>
      <c r="B21" s="52"/>
      <c r="C21" s="52"/>
      <c r="D21" s="52"/>
      <c r="E21" s="52"/>
      <c r="F21" s="52"/>
      <c r="G21" s="52"/>
      <c r="H21" s="52"/>
      <c r="I21" s="52"/>
    </row>
    <row r="22" spans="1:9" ht="15.75">
      <c r="A22" s="24"/>
      <c r="B22" s="25"/>
      <c r="C22" s="25"/>
      <c r="D22" s="25"/>
      <c r="E22" s="25"/>
      <c r="F22" s="25"/>
      <c r="G22" s="25"/>
      <c r="H22" s="25"/>
      <c r="I22" s="25"/>
    </row>
    <row r="23" spans="1:9" ht="15.75">
      <c r="A23" s="51" t="s">
        <v>49</v>
      </c>
      <c r="B23" s="51"/>
      <c r="C23" s="51"/>
      <c r="D23" s="51"/>
      <c r="E23" s="51"/>
      <c r="F23" s="51"/>
      <c r="G23" s="51"/>
      <c r="H23" s="51"/>
      <c r="I23" s="51" t="s">
        <v>50</v>
      </c>
    </row>
    <row r="24" spans="1:9" ht="24" customHeight="1">
      <c r="A24" s="49" t="s">
        <v>51</v>
      </c>
      <c r="B24" s="51" t="s">
        <v>52</v>
      </c>
      <c r="C24" s="51" t="s">
        <v>53</v>
      </c>
      <c r="D24" s="51" t="s">
        <v>54</v>
      </c>
      <c r="E24" s="51" t="s">
        <v>55</v>
      </c>
      <c r="F24" s="51"/>
      <c r="G24" s="51"/>
      <c r="H24" s="51"/>
      <c r="I24" s="51"/>
    </row>
    <row r="25" spans="1:9" ht="76.5" customHeight="1">
      <c r="A25" s="49"/>
      <c r="B25" s="51"/>
      <c r="C25" s="51"/>
      <c r="D25" s="51"/>
      <c r="E25" s="51" t="s">
        <v>56</v>
      </c>
      <c r="F25" s="51"/>
      <c r="G25" s="51" t="s">
        <v>57</v>
      </c>
      <c r="H25" s="51"/>
      <c r="I25" s="51"/>
    </row>
    <row r="26" spans="1:9" ht="31.5">
      <c r="A26" s="49"/>
      <c r="B26" s="51"/>
      <c r="C26" s="51"/>
      <c r="D26" s="51"/>
      <c r="E26" s="26" t="s">
        <v>58</v>
      </c>
      <c r="F26" s="26" t="s">
        <v>59</v>
      </c>
      <c r="G26" s="26" t="s">
        <v>60</v>
      </c>
      <c r="H26" s="26" t="s">
        <v>61</v>
      </c>
      <c r="I26" s="51"/>
    </row>
    <row r="27" spans="1:9" ht="15.75">
      <c r="A27" s="27"/>
      <c r="B27" s="28"/>
      <c r="C27" s="48"/>
      <c r="D27" s="48"/>
      <c r="E27" s="48"/>
      <c r="F27" s="48"/>
      <c r="G27" s="48"/>
      <c r="H27" s="48"/>
      <c r="I27" s="28"/>
    </row>
    <row r="28" spans="1:9" ht="31.5">
      <c r="A28" s="49">
        <v>1</v>
      </c>
      <c r="B28" s="48" t="s">
        <v>62</v>
      </c>
      <c r="C28" s="48" t="s">
        <v>82</v>
      </c>
      <c r="D28" s="48"/>
      <c r="E28" s="48"/>
      <c r="F28" s="48"/>
      <c r="G28" s="48"/>
      <c r="H28" s="48"/>
      <c r="I28" s="29" t="s">
        <v>63</v>
      </c>
    </row>
    <row r="29" spans="1:9" ht="47.25">
      <c r="A29" s="49"/>
      <c r="B29" s="48"/>
      <c r="C29" s="48"/>
      <c r="D29" s="48"/>
      <c r="E29" s="48"/>
      <c r="F29" s="48"/>
      <c r="G29" s="48"/>
      <c r="H29" s="48"/>
      <c r="I29" s="29" t="s">
        <v>64</v>
      </c>
    </row>
    <row r="30" spans="1:9" ht="63">
      <c r="A30" s="49" t="s">
        <v>65</v>
      </c>
      <c r="B30" s="48" t="s">
        <v>66</v>
      </c>
      <c r="C30" s="48" t="s">
        <v>82</v>
      </c>
      <c r="D30" s="48"/>
      <c r="E30" s="48"/>
      <c r="F30" s="48"/>
      <c r="G30" s="48"/>
      <c r="H30" s="48"/>
      <c r="I30" s="29" t="s">
        <v>67</v>
      </c>
    </row>
    <row r="31" spans="1:9" ht="47.25">
      <c r="A31" s="49"/>
      <c r="B31" s="48"/>
      <c r="C31" s="48"/>
      <c r="D31" s="48"/>
      <c r="E31" s="48"/>
      <c r="F31" s="48"/>
      <c r="G31" s="48"/>
      <c r="H31" s="48"/>
      <c r="I31" s="29" t="s">
        <v>68</v>
      </c>
    </row>
    <row r="32" spans="1:9" ht="63">
      <c r="A32" s="49" t="s">
        <v>69</v>
      </c>
      <c r="B32" s="48" t="s">
        <v>70</v>
      </c>
      <c r="C32" s="48" t="s">
        <v>82</v>
      </c>
      <c r="D32" s="48"/>
      <c r="E32" s="48"/>
      <c r="F32" s="48"/>
      <c r="G32" s="48"/>
      <c r="H32" s="48"/>
      <c r="I32" s="29" t="s">
        <v>71</v>
      </c>
    </row>
    <row r="33" spans="1:9" ht="47.25">
      <c r="A33" s="49"/>
      <c r="B33" s="48"/>
      <c r="C33" s="48"/>
      <c r="D33" s="48"/>
      <c r="E33" s="48"/>
      <c r="F33" s="48"/>
      <c r="G33" s="48"/>
      <c r="H33" s="48"/>
      <c r="I33" s="29" t="s">
        <v>72</v>
      </c>
    </row>
    <row r="34" spans="1:9" ht="31.5">
      <c r="A34" s="27" t="s">
        <v>73</v>
      </c>
      <c r="B34" s="28" t="s">
        <v>74</v>
      </c>
      <c r="C34" s="48" t="s">
        <v>83</v>
      </c>
      <c r="D34" s="48"/>
      <c r="E34" s="48"/>
      <c r="F34" s="48"/>
      <c r="G34" s="48"/>
      <c r="H34" s="48"/>
      <c r="I34" s="29" t="s">
        <v>75</v>
      </c>
    </row>
    <row r="35" spans="1:9" ht="47.25" customHeight="1">
      <c r="A35" s="49" t="s">
        <v>76</v>
      </c>
      <c r="B35" s="48" t="s">
        <v>87</v>
      </c>
      <c r="C35" s="48" t="s">
        <v>88</v>
      </c>
      <c r="D35" s="48">
        <v>18.845</v>
      </c>
      <c r="E35" s="50">
        <f>F35*1.2</f>
        <v>582444496.8</v>
      </c>
      <c r="F35" s="50">
        <f>485370.414*1000</f>
        <v>485370414</v>
      </c>
      <c r="G35" s="48" t="s">
        <v>82</v>
      </c>
      <c r="H35" s="48" t="s">
        <v>82</v>
      </c>
      <c r="I35" s="30" t="s">
        <v>77</v>
      </c>
    </row>
    <row r="36" spans="1:9" ht="31.5">
      <c r="A36" s="49"/>
      <c r="B36" s="48"/>
      <c r="C36" s="48"/>
      <c r="D36" s="48"/>
      <c r="E36" s="50"/>
      <c r="F36" s="50"/>
      <c r="G36" s="48"/>
      <c r="H36" s="48"/>
      <c r="I36" s="29" t="s">
        <v>78</v>
      </c>
    </row>
    <row r="37" spans="1:9" ht="31.5">
      <c r="A37" s="49"/>
      <c r="B37" s="48"/>
      <c r="C37" s="48"/>
      <c r="D37" s="48"/>
      <c r="E37" s="50"/>
      <c r="F37" s="50"/>
      <c r="G37" s="48"/>
      <c r="H37" s="48"/>
      <c r="I37" s="30" t="s">
        <v>79</v>
      </c>
    </row>
    <row r="38" spans="1:9" ht="63">
      <c r="A38" s="49"/>
      <c r="B38" s="48"/>
      <c r="C38" s="48"/>
      <c r="D38" s="48"/>
      <c r="E38" s="50"/>
      <c r="F38" s="50"/>
      <c r="G38" s="48"/>
      <c r="H38" s="48"/>
      <c r="I38" s="29" t="s">
        <v>80</v>
      </c>
    </row>
    <row r="39" spans="1:9" ht="47.25">
      <c r="A39" s="49"/>
      <c r="B39" s="48"/>
      <c r="C39" s="48"/>
      <c r="D39" s="48"/>
      <c r="E39" s="50"/>
      <c r="F39" s="50"/>
      <c r="G39" s="48"/>
      <c r="H39" s="48"/>
      <c r="I39" s="29" t="s">
        <v>81</v>
      </c>
    </row>
  </sheetData>
  <sheetProtection/>
  <mergeCells count="58">
    <mergeCell ref="A1:I1"/>
    <mergeCell ref="A3:H3"/>
    <mergeCell ref="I3:I6"/>
    <mergeCell ref="A4:A6"/>
    <mergeCell ref="B4:B6"/>
    <mergeCell ref="C4:C6"/>
    <mergeCell ref="D4:D6"/>
    <mergeCell ref="E4:H4"/>
    <mergeCell ref="E5:F5"/>
    <mergeCell ref="G5:H5"/>
    <mergeCell ref="C7:H7"/>
    <mergeCell ref="A8:A9"/>
    <mergeCell ref="B8:B9"/>
    <mergeCell ref="C8:H9"/>
    <mergeCell ref="A10:A11"/>
    <mergeCell ref="B10:B11"/>
    <mergeCell ref="C10:H11"/>
    <mergeCell ref="A12:A13"/>
    <mergeCell ref="B12:B13"/>
    <mergeCell ref="C12:H13"/>
    <mergeCell ref="C14:H14"/>
    <mergeCell ref="A15:A19"/>
    <mergeCell ref="B15:B19"/>
    <mergeCell ref="C15:C19"/>
    <mergeCell ref="D15:D19"/>
    <mergeCell ref="E15:E19"/>
    <mergeCell ref="F15:F19"/>
    <mergeCell ref="G15:G19"/>
    <mergeCell ref="H15:H19"/>
    <mergeCell ref="A21:I21"/>
    <mergeCell ref="A23:H23"/>
    <mergeCell ref="I23:I26"/>
    <mergeCell ref="A24:A26"/>
    <mergeCell ref="B24:B26"/>
    <mergeCell ref="C24:C26"/>
    <mergeCell ref="D24:D26"/>
    <mergeCell ref="E24:H24"/>
    <mergeCell ref="E25:F25"/>
    <mergeCell ref="G25:H25"/>
    <mergeCell ref="C27:H27"/>
    <mergeCell ref="A28:A29"/>
    <mergeCell ref="B28:B29"/>
    <mergeCell ref="C28:H29"/>
    <mergeCell ref="A30:A31"/>
    <mergeCell ref="B30:B31"/>
    <mergeCell ref="C30:H31"/>
    <mergeCell ref="A32:A33"/>
    <mergeCell ref="B32:B33"/>
    <mergeCell ref="C32:H33"/>
    <mergeCell ref="C34:H34"/>
    <mergeCell ref="A35:A39"/>
    <mergeCell ref="B35:B39"/>
    <mergeCell ref="C35:C39"/>
    <mergeCell ref="D35:D39"/>
    <mergeCell ref="E35:E39"/>
    <mergeCell ref="F35:F39"/>
    <mergeCell ref="G35:G39"/>
    <mergeCell ref="H35:H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96.00390625" style="0" customWidth="1"/>
    <col min="2" max="2" width="30.8515625" style="0" customWidth="1"/>
  </cols>
  <sheetData>
    <row r="1" spans="1:2" ht="15">
      <c r="A1" s="47" t="s">
        <v>38</v>
      </c>
      <c r="B1" s="47"/>
    </row>
    <row r="2" spans="1:2" ht="15">
      <c r="A2" s="47" t="s">
        <v>46</v>
      </c>
      <c r="B2" s="47"/>
    </row>
    <row r="3" ht="15">
      <c r="B3" s="18"/>
    </row>
    <row r="4" spans="1:5" ht="15.75" customHeight="1">
      <c r="A4" s="19" t="s">
        <v>42</v>
      </c>
      <c r="B4" s="19"/>
      <c r="E4" s="1"/>
    </row>
    <row r="5" spans="1:5" ht="47.25">
      <c r="A5" s="19" t="s">
        <v>43</v>
      </c>
      <c r="B5" s="20">
        <v>419.3</v>
      </c>
      <c r="E5" s="1"/>
    </row>
    <row r="6" spans="1:5" ht="63">
      <c r="A6" s="23" t="s">
        <v>44</v>
      </c>
      <c r="B6" s="21">
        <v>165690.06</v>
      </c>
      <c r="E6" s="1"/>
    </row>
    <row r="7" spans="1:5" ht="15.75">
      <c r="A7" s="22" t="s">
        <v>45</v>
      </c>
      <c r="B7" s="22" t="s">
        <v>41</v>
      </c>
      <c r="E7" s="1"/>
    </row>
  </sheetData>
  <sheetProtection/>
  <mergeCells count="2">
    <mergeCell ref="A1:B1"/>
    <mergeCell ref="A2:B2"/>
  </mergeCells>
  <printOptions/>
  <pageMargins left="0.7" right="0.7" top="0.75" bottom="0.75" header="0.3" footer="0.3"/>
  <pageSetup fitToHeight="1" fitToWidth="1" orientation="portrait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6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96.00390625" style="0" customWidth="1"/>
    <col min="2" max="2" width="30.8515625" style="0" customWidth="1"/>
  </cols>
  <sheetData>
    <row r="1" spans="1:2" ht="15">
      <c r="A1" s="47" t="s">
        <v>38</v>
      </c>
      <c r="B1" s="47"/>
    </row>
    <row r="2" spans="1:2" ht="15">
      <c r="A2" s="47" t="s">
        <v>47</v>
      </c>
      <c r="B2" s="47"/>
    </row>
    <row r="3" spans="1:2" ht="15">
      <c r="A3" s="14"/>
      <c r="B3" s="14"/>
    </row>
    <row r="4" spans="1:2" ht="15">
      <c r="A4" s="5"/>
      <c r="B4" s="15" t="s">
        <v>0</v>
      </c>
    </row>
    <row r="5" spans="1:2" ht="30">
      <c r="A5" s="11" t="s">
        <v>2</v>
      </c>
      <c r="B5" s="17">
        <v>466.1</v>
      </c>
    </row>
    <row r="6" spans="1:2" ht="60">
      <c r="A6" s="11" t="s">
        <v>3</v>
      </c>
      <c r="B6" s="16"/>
    </row>
    <row r="7" spans="1:2" ht="15">
      <c r="A7" s="5" t="s">
        <v>4</v>
      </c>
      <c r="B7" s="16">
        <v>353466.48</v>
      </c>
    </row>
    <row r="8" spans="1:2" ht="45">
      <c r="A8" s="5" t="s">
        <v>5</v>
      </c>
      <c r="B8" s="16"/>
    </row>
    <row r="9" spans="1:2" ht="15">
      <c r="A9" s="5" t="s">
        <v>17</v>
      </c>
      <c r="B9" s="16">
        <v>25014997.509999998</v>
      </c>
    </row>
    <row r="10" spans="1:2" ht="15">
      <c r="A10" s="5" t="s">
        <v>30</v>
      </c>
      <c r="B10" s="16">
        <v>16186558.43</v>
      </c>
    </row>
    <row r="11" spans="1:2" ht="15">
      <c r="A11" s="5" t="s">
        <v>11</v>
      </c>
      <c r="B11" s="16">
        <v>16186558.43</v>
      </c>
    </row>
    <row r="12" spans="1:2" ht="15">
      <c r="A12" s="5" t="s">
        <v>29</v>
      </c>
      <c r="B12" s="16">
        <v>8828439.08</v>
      </c>
    </row>
    <row r="13" spans="1:2" ht="15">
      <c r="A13" s="5" t="s">
        <v>12</v>
      </c>
      <c r="B13" s="16">
        <v>8828439.08</v>
      </c>
    </row>
    <row r="14" spans="1:2" ht="31.5" customHeight="1">
      <c r="A14" s="5" t="s">
        <v>15</v>
      </c>
      <c r="B14" s="16">
        <v>3636318.1</v>
      </c>
    </row>
    <row r="15" spans="1:2" ht="15">
      <c r="A15" s="5" t="s">
        <v>34</v>
      </c>
      <c r="B15" s="16">
        <v>7251195.52</v>
      </c>
    </row>
    <row r="16" spans="1:2" ht="75">
      <c r="A16" s="11" t="s">
        <v>6</v>
      </c>
      <c r="B16" s="16"/>
    </row>
    <row r="17" spans="1:2" ht="15">
      <c r="A17" s="5" t="s">
        <v>4</v>
      </c>
      <c r="B17" s="16">
        <v>353466.48</v>
      </c>
    </row>
    <row r="18" spans="1:2" ht="45">
      <c r="A18" s="5" t="s">
        <v>5</v>
      </c>
      <c r="B18" s="16"/>
    </row>
    <row r="19" spans="1:2" ht="15">
      <c r="A19" s="5" t="s">
        <v>16</v>
      </c>
      <c r="B19" s="16">
        <v>35042623.56</v>
      </c>
    </row>
    <row r="20" spans="1:2" ht="15">
      <c r="A20" s="10" t="s">
        <v>28</v>
      </c>
      <c r="B20" s="16">
        <v>25241328.78</v>
      </c>
    </row>
    <row r="21" spans="1:2" ht="15">
      <c r="A21" s="8" t="s">
        <v>7</v>
      </c>
      <c r="B21" s="16">
        <v>5419877.89</v>
      </c>
    </row>
    <row r="22" spans="1:2" ht="15">
      <c r="A22" s="5" t="s">
        <v>8</v>
      </c>
      <c r="B22" s="16">
        <v>6117573.93</v>
      </c>
    </row>
    <row r="23" spans="1:2" ht="15">
      <c r="A23" s="5" t="s">
        <v>27</v>
      </c>
      <c r="B23" s="16">
        <v>5653080.91</v>
      </c>
    </row>
    <row r="24" spans="1:2" ht="15">
      <c r="A24" s="5" t="s">
        <v>26</v>
      </c>
      <c r="B24" s="16">
        <v>4944447.95</v>
      </c>
    </row>
    <row r="25" spans="1:2" ht="15">
      <c r="A25" s="5" t="s">
        <v>25</v>
      </c>
      <c r="B25" s="16">
        <v>3106348.1</v>
      </c>
    </row>
    <row r="26" spans="1:2" ht="15">
      <c r="A26" s="5" t="s">
        <v>24</v>
      </c>
      <c r="B26" s="16">
        <v>9801294.78</v>
      </c>
    </row>
    <row r="27" spans="1:2" ht="15">
      <c r="A27" s="5" t="s">
        <v>23</v>
      </c>
      <c r="B27" s="16">
        <v>1594323.09</v>
      </c>
    </row>
    <row r="28" spans="1:2" ht="15">
      <c r="A28" s="5" t="s">
        <v>10</v>
      </c>
      <c r="B28" s="16">
        <v>2200233.81</v>
      </c>
    </row>
    <row r="29" spans="1:2" ht="15">
      <c r="A29" s="5" t="s">
        <v>22</v>
      </c>
      <c r="B29" s="16">
        <v>3027929.07</v>
      </c>
    </row>
    <row r="30" spans="1:2" ht="15">
      <c r="A30" s="5" t="s">
        <v>21</v>
      </c>
      <c r="B30" s="16">
        <v>1943359.44</v>
      </c>
    </row>
    <row r="31" spans="1:2" ht="15">
      <c r="A31" s="5" t="s">
        <v>20</v>
      </c>
      <c r="B31" s="16">
        <v>1035449.37</v>
      </c>
    </row>
    <row r="32" spans="1:2" ht="30">
      <c r="A32" s="5" t="s">
        <v>15</v>
      </c>
      <c r="B32" s="16">
        <v>2748692.01</v>
      </c>
    </row>
    <row r="33" spans="1:2" ht="15">
      <c r="A33" s="5" t="s">
        <v>34</v>
      </c>
      <c r="B33" s="16">
        <v>9536195.51</v>
      </c>
    </row>
    <row r="34" spans="1:2" ht="15">
      <c r="A34" s="2" t="s">
        <v>36</v>
      </c>
      <c r="B34" s="3" t="s">
        <v>48</v>
      </c>
    </row>
    <row r="35" spans="1:2" ht="15">
      <c r="A35" s="1"/>
      <c r="B35" s="1"/>
    </row>
    <row r="36" spans="1:2" ht="15">
      <c r="A36" s="1"/>
      <c r="B36" s="1"/>
    </row>
  </sheetData>
  <sheetProtection/>
  <mergeCells count="2">
    <mergeCell ref="A1:B1"/>
    <mergeCell ref="A2:B2"/>
  </mergeCells>
  <printOptions/>
  <pageMargins left="0.7" right="0.7" top="0.75" bottom="0.75" header="0.3" footer="0.3"/>
  <pageSetup fitToHeight="1" fitToWidth="1" orientation="portrait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0"/>
  <sheetViews>
    <sheetView zoomScale="70" zoomScaleNormal="70" zoomScalePageLayoutView="0" workbookViewId="0" topLeftCell="A1">
      <selection activeCell="Q21" sqref="Q21"/>
    </sheetView>
  </sheetViews>
  <sheetFormatPr defaultColWidth="9.140625" defaultRowHeight="15"/>
  <cols>
    <col min="2" max="2" width="46.57421875" style="0" bestFit="1" customWidth="1"/>
    <col min="6" max="6" width="16.140625" style="0" customWidth="1"/>
    <col min="11" max="11" width="9.57421875" style="0" bestFit="1" customWidth="1"/>
    <col min="13" max="14" width="11.7109375" style="0" bestFit="1" customWidth="1"/>
    <col min="15" max="15" width="11.28125" style="0" bestFit="1" customWidth="1"/>
    <col min="16" max="16" width="17.8515625" style="0" customWidth="1"/>
    <col min="17" max="17" width="30.57421875" style="0" bestFit="1" customWidth="1"/>
  </cols>
  <sheetData>
    <row r="1" spans="1:17" ht="15.75">
      <c r="A1" s="53" t="s">
        <v>94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7" ht="15.75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7" ht="15.75">
      <c r="A3" s="54" t="s">
        <v>49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 t="s">
        <v>50</v>
      </c>
    </row>
    <row r="4" spans="1:17" ht="15.75">
      <c r="A4" s="55" t="s">
        <v>51</v>
      </c>
      <c r="B4" s="54" t="s">
        <v>95</v>
      </c>
      <c r="C4" s="54" t="s">
        <v>96</v>
      </c>
      <c r="D4" s="54"/>
      <c r="E4" s="54" t="s">
        <v>97</v>
      </c>
      <c r="F4" s="54"/>
      <c r="G4" s="54" t="s">
        <v>98</v>
      </c>
      <c r="H4" s="54"/>
      <c r="I4" s="54" t="s">
        <v>99</v>
      </c>
      <c r="J4" s="54"/>
      <c r="K4" s="54" t="s">
        <v>55</v>
      </c>
      <c r="L4" s="54"/>
      <c r="M4" s="54"/>
      <c r="N4" s="54"/>
      <c r="O4" s="54"/>
      <c r="P4" s="54"/>
      <c r="Q4" s="54"/>
    </row>
    <row r="5" spans="1:17" ht="111" customHeight="1">
      <c r="A5" s="55"/>
      <c r="B5" s="54"/>
      <c r="C5" s="54"/>
      <c r="D5" s="54"/>
      <c r="E5" s="54"/>
      <c r="F5" s="54"/>
      <c r="G5" s="54"/>
      <c r="H5" s="54"/>
      <c r="I5" s="54"/>
      <c r="J5" s="54"/>
      <c r="K5" s="54" t="s">
        <v>100</v>
      </c>
      <c r="L5" s="54"/>
      <c r="M5" s="54" t="s">
        <v>101</v>
      </c>
      <c r="N5" s="54"/>
      <c r="O5" s="54" t="s">
        <v>57</v>
      </c>
      <c r="P5" s="54"/>
      <c r="Q5" s="54"/>
    </row>
    <row r="6" spans="1:17" ht="31.5">
      <c r="A6" s="55"/>
      <c r="B6" s="54"/>
      <c r="C6" s="54"/>
      <c r="D6" s="54"/>
      <c r="E6" s="54"/>
      <c r="F6" s="54"/>
      <c r="G6" s="54"/>
      <c r="H6" s="54"/>
      <c r="I6" s="54"/>
      <c r="J6" s="54"/>
      <c r="K6" s="20" t="s">
        <v>58</v>
      </c>
      <c r="L6" s="20" t="s">
        <v>59</v>
      </c>
      <c r="M6" s="20" t="s">
        <v>58</v>
      </c>
      <c r="N6" s="20" t="s">
        <v>59</v>
      </c>
      <c r="O6" s="20" t="s">
        <v>60</v>
      </c>
      <c r="P6" s="20" t="s">
        <v>61</v>
      </c>
      <c r="Q6" s="54"/>
    </row>
    <row r="7" spans="1:17" ht="63">
      <c r="A7" s="55">
        <v>1</v>
      </c>
      <c r="B7" s="56" t="s">
        <v>62</v>
      </c>
      <c r="C7" s="56" t="s">
        <v>82</v>
      </c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37" t="s">
        <v>63</v>
      </c>
    </row>
    <row r="8" spans="1:17" ht="63">
      <c r="A8" s="55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37" t="s">
        <v>64</v>
      </c>
    </row>
    <row r="9" spans="1:17" ht="78.75">
      <c r="A9" s="55" t="s">
        <v>65</v>
      </c>
      <c r="B9" s="56" t="s">
        <v>66</v>
      </c>
      <c r="C9" s="56" t="s">
        <v>82</v>
      </c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37" t="s">
        <v>67</v>
      </c>
    </row>
    <row r="10" spans="1:17" ht="94.5">
      <c r="A10" s="55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37" t="s">
        <v>68</v>
      </c>
    </row>
    <row r="11" spans="1:17" ht="110.25">
      <c r="A11" s="55" t="s">
        <v>69</v>
      </c>
      <c r="B11" s="56" t="s">
        <v>102</v>
      </c>
      <c r="C11" s="56" t="s">
        <v>82</v>
      </c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37" t="s">
        <v>103</v>
      </c>
    </row>
    <row r="12" spans="1:17" ht="110.25">
      <c r="A12" s="55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37" t="s">
        <v>104</v>
      </c>
    </row>
    <row r="13" spans="1:17" ht="110.25">
      <c r="A13" s="55" t="s">
        <v>73</v>
      </c>
      <c r="B13" s="54"/>
      <c r="C13" s="54">
        <v>1</v>
      </c>
      <c r="D13" s="54" t="s">
        <v>107</v>
      </c>
      <c r="E13" s="54">
        <v>1</v>
      </c>
      <c r="F13" s="54" t="s">
        <v>108</v>
      </c>
      <c r="G13" s="54">
        <v>1</v>
      </c>
      <c r="H13" s="54" t="s">
        <v>82</v>
      </c>
      <c r="I13" s="54">
        <v>1</v>
      </c>
      <c r="J13" s="54" t="s">
        <v>82</v>
      </c>
      <c r="K13" s="54">
        <f>L13*1.2</f>
        <v>2.063676</v>
      </c>
      <c r="L13" s="54">
        <f>1719.73/1000</f>
        <v>1.71973</v>
      </c>
      <c r="M13" s="57">
        <f>N13*1.2</f>
        <v>137564.69999999998</v>
      </c>
      <c r="N13" s="57">
        <f>114637.25</f>
        <v>114637.25</v>
      </c>
      <c r="O13" s="58">
        <v>43466</v>
      </c>
      <c r="P13" s="58">
        <v>43830</v>
      </c>
      <c r="Q13" s="39" t="s">
        <v>105</v>
      </c>
    </row>
    <row r="14" spans="1:17" ht="47.25">
      <c r="A14" s="55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7"/>
      <c r="N14" s="57"/>
      <c r="O14" s="54"/>
      <c r="P14" s="54"/>
      <c r="Q14" s="39" t="s">
        <v>78</v>
      </c>
    </row>
    <row r="15" spans="1:17" ht="63">
      <c r="A15" s="55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7"/>
      <c r="N15" s="57"/>
      <c r="O15" s="54"/>
      <c r="P15" s="54"/>
      <c r="Q15" s="40" t="s">
        <v>79</v>
      </c>
    </row>
    <row r="16" spans="1:17" ht="173.25">
      <c r="A16" s="55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7"/>
      <c r="N16" s="57"/>
      <c r="O16" s="54"/>
      <c r="P16" s="54"/>
      <c r="Q16" s="39" t="s">
        <v>106</v>
      </c>
    </row>
    <row r="17" spans="1:17" ht="78.75">
      <c r="A17" s="55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7"/>
      <c r="N17" s="57"/>
      <c r="O17" s="54"/>
      <c r="P17" s="54"/>
      <c r="Q17" s="39" t="s">
        <v>81</v>
      </c>
    </row>
    <row r="18" spans="1:17" ht="47.25">
      <c r="A18" s="55"/>
      <c r="B18" s="54"/>
      <c r="C18" s="54"/>
      <c r="D18" s="54"/>
      <c r="E18" s="41">
        <v>2</v>
      </c>
      <c r="F18" s="43" t="s">
        <v>111</v>
      </c>
      <c r="G18" s="54"/>
      <c r="H18" s="54"/>
      <c r="I18" s="54"/>
      <c r="J18" s="54"/>
      <c r="K18" s="54"/>
      <c r="L18" s="54"/>
      <c r="M18" s="45">
        <f>N18*1.2</f>
        <v>275200.38</v>
      </c>
      <c r="N18" s="45">
        <f>229333.65</f>
        <v>229333.65</v>
      </c>
      <c r="O18" s="41" t="s">
        <v>82</v>
      </c>
      <c r="P18" s="42">
        <v>43830</v>
      </c>
      <c r="Q18" s="38"/>
    </row>
    <row r="19" spans="1:16" ht="47.25">
      <c r="A19" s="55"/>
      <c r="B19" s="54"/>
      <c r="C19" s="54"/>
      <c r="D19" s="54"/>
      <c r="E19" s="41">
        <v>3</v>
      </c>
      <c r="F19" s="43" t="s">
        <v>110</v>
      </c>
      <c r="G19" s="54"/>
      <c r="H19" s="54"/>
      <c r="I19" s="54"/>
      <c r="J19" s="54"/>
      <c r="K19" s="54"/>
      <c r="L19" s="54"/>
      <c r="M19" s="45">
        <f>N19*1.2</f>
        <v>202783.212</v>
      </c>
      <c r="N19" s="45">
        <f>168986.01</f>
        <v>168986.01</v>
      </c>
      <c r="O19" s="41" t="s">
        <v>82</v>
      </c>
      <c r="P19" s="42">
        <v>43830</v>
      </c>
    </row>
    <row r="20" spans="1:16" ht="63">
      <c r="A20" s="55"/>
      <c r="B20" s="54"/>
      <c r="C20" s="54"/>
      <c r="D20" s="54"/>
      <c r="E20" s="41">
        <v>4</v>
      </c>
      <c r="F20" s="43" t="s">
        <v>109</v>
      </c>
      <c r="G20" s="54"/>
      <c r="H20" s="54"/>
      <c r="I20" s="54"/>
      <c r="J20" s="54"/>
      <c r="K20" s="54"/>
      <c r="L20" s="54"/>
      <c r="M20" s="45">
        <f>N20*1.2</f>
        <v>196291.34399999998</v>
      </c>
      <c r="N20" s="45">
        <f>163576.12</f>
        <v>163576.12</v>
      </c>
      <c r="O20" s="41" t="s">
        <v>82</v>
      </c>
      <c r="P20" s="42">
        <v>43830</v>
      </c>
    </row>
  </sheetData>
  <sheetProtection/>
  <mergeCells count="38">
    <mergeCell ref="M13:M17"/>
    <mergeCell ref="N13:N17"/>
    <mergeCell ref="O13:O17"/>
    <mergeCell ref="P13:P17"/>
    <mergeCell ref="F13:F17"/>
    <mergeCell ref="A13:A20"/>
    <mergeCell ref="B13:B20"/>
    <mergeCell ref="C13:C20"/>
    <mergeCell ref="D13:D20"/>
    <mergeCell ref="G13:G20"/>
    <mergeCell ref="H13:H20"/>
    <mergeCell ref="I13:I20"/>
    <mergeCell ref="J13:J20"/>
    <mergeCell ref="K13:K20"/>
    <mergeCell ref="L13:L20"/>
    <mergeCell ref="E13:E17"/>
    <mergeCell ref="A9:A10"/>
    <mergeCell ref="B9:B10"/>
    <mergeCell ref="C9:P10"/>
    <mergeCell ref="A11:A12"/>
    <mergeCell ref="B11:B12"/>
    <mergeCell ref="C11:P12"/>
    <mergeCell ref="K5:L5"/>
    <mergeCell ref="M5:N5"/>
    <mergeCell ref="O5:P5"/>
    <mergeCell ref="A7:A8"/>
    <mergeCell ref="B7:B8"/>
    <mergeCell ref="C7:P8"/>
    <mergeCell ref="A1:Q1"/>
    <mergeCell ref="A3:P3"/>
    <mergeCell ref="Q3:Q6"/>
    <mergeCell ref="A4:A6"/>
    <mergeCell ref="B4:B6"/>
    <mergeCell ref="C4:D6"/>
    <mergeCell ref="E4:F6"/>
    <mergeCell ref="G4:H6"/>
    <mergeCell ref="I4:J6"/>
    <mergeCell ref="K4:P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9"/>
  <sheetViews>
    <sheetView zoomScale="70" zoomScaleNormal="70" zoomScalePageLayoutView="0" workbookViewId="0" topLeftCell="A1">
      <selection activeCell="T17" sqref="T17"/>
    </sheetView>
  </sheetViews>
  <sheetFormatPr defaultColWidth="9.140625" defaultRowHeight="15"/>
  <cols>
    <col min="1" max="1" width="9.140625" style="38" customWidth="1"/>
    <col min="2" max="2" width="46.57421875" style="38" bestFit="1" customWidth="1"/>
    <col min="3" max="5" width="9.140625" style="38" customWidth="1"/>
    <col min="6" max="6" width="16.140625" style="38" customWidth="1"/>
    <col min="7" max="10" width="9.140625" style="38" customWidth="1"/>
    <col min="11" max="11" width="9.57421875" style="38" bestFit="1" customWidth="1"/>
    <col min="12" max="12" width="9.140625" style="38" customWidth="1"/>
    <col min="13" max="14" width="11.7109375" style="38" bestFit="1" customWidth="1"/>
    <col min="15" max="15" width="13.140625" style="38" bestFit="1" customWidth="1"/>
    <col min="16" max="16" width="17.28125" style="38" bestFit="1" customWidth="1"/>
    <col min="17" max="17" width="30.57421875" style="38" bestFit="1" customWidth="1"/>
    <col min="18" max="16384" width="9.140625" style="38" customWidth="1"/>
  </cols>
  <sheetData>
    <row r="1" spans="1:17" ht="15.75">
      <c r="A1" s="53" t="s">
        <v>94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7" ht="15.75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7" ht="15.75">
      <c r="A3" s="54" t="s">
        <v>49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 t="s">
        <v>50</v>
      </c>
    </row>
    <row r="4" spans="1:17" ht="15.75">
      <c r="A4" s="55" t="s">
        <v>51</v>
      </c>
      <c r="B4" s="54" t="s">
        <v>95</v>
      </c>
      <c r="C4" s="54" t="s">
        <v>96</v>
      </c>
      <c r="D4" s="54"/>
      <c r="E4" s="54" t="s">
        <v>97</v>
      </c>
      <c r="F4" s="54"/>
      <c r="G4" s="54" t="s">
        <v>98</v>
      </c>
      <c r="H4" s="54"/>
      <c r="I4" s="54" t="s">
        <v>99</v>
      </c>
      <c r="J4" s="54"/>
      <c r="K4" s="54" t="s">
        <v>55</v>
      </c>
      <c r="L4" s="54"/>
      <c r="M4" s="54"/>
      <c r="N4" s="54"/>
      <c r="O4" s="54"/>
      <c r="P4" s="54"/>
      <c r="Q4" s="54"/>
    </row>
    <row r="5" spans="1:17" ht="111" customHeight="1">
      <c r="A5" s="55"/>
      <c r="B5" s="54"/>
      <c r="C5" s="54"/>
      <c r="D5" s="54"/>
      <c r="E5" s="54"/>
      <c r="F5" s="54"/>
      <c r="G5" s="54"/>
      <c r="H5" s="54"/>
      <c r="I5" s="54"/>
      <c r="J5" s="54"/>
      <c r="K5" s="54" t="s">
        <v>100</v>
      </c>
      <c r="L5" s="54"/>
      <c r="M5" s="54" t="s">
        <v>101</v>
      </c>
      <c r="N5" s="54"/>
      <c r="O5" s="54" t="s">
        <v>57</v>
      </c>
      <c r="P5" s="54"/>
      <c r="Q5" s="54"/>
    </row>
    <row r="6" spans="1:17" ht="31.5">
      <c r="A6" s="55"/>
      <c r="B6" s="54"/>
      <c r="C6" s="54"/>
      <c r="D6" s="54"/>
      <c r="E6" s="54"/>
      <c r="F6" s="54"/>
      <c r="G6" s="54"/>
      <c r="H6" s="54"/>
      <c r="I6" s="54"/>
      <c r="J6" s="54"/>
      <c r="K6" s="36" t="s">
        <v>58</v>
      </c>
      <c r="L6" s="36" t="s">
        <v>59</v>
      </c>
      <c r="M6" s="36" t="s">
        <v>58</v>
      </c>
      <c r="N6" s="36" t="s">
        <v>59</v>
      </c>
      <c r="O6" s="36" t="s">
        <v>60</v>
      </c>
      <c r="P6" s="36" t="s">
        <v>61</v>
      </c>
      <c r="Q6" s="54"/>
    </row>
    <row r="7" spans="1:17" ht="63">
      <c r="A7" s="55">
        <v>1</v>
      </c>
      <c r="B7" s="56" t="s">
        <v>62</v>
      </c>
      <c r="C7" s="56" t="s">
        <v>112</v>
      </c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37" t="s">
        <v>63</v>
      </c>
    </row>
    <row r="8" spans="1:17" ht="63">
      <c r="A8" s="55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37" t="s">
        <v>64</v>
      </c>
    </row>
    <row r="9" spans="1:17" ht="78.75">
      <c r="A9" s="55" t="s">
        <v>65</v>
      </c>
      <c r="B9" s="56" t="s">
        <v>66</v>
      </c>
      <c r="C9" s="56" t="s">
        <v>82</v>
      </c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37" t="s">
        <v>67</v>
      </c>
    </row>
    <row r="10" spans="1:17" ht="94.5">
      <c r="A10" s="55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37" t="s">
        <v>68</v>
      </c>
    </row>
    <row r="11" spans="1:17" ht="110.25">
      <c r="A11" s="55" t="s">
        <v>69</v>
      </c>
      <c r="B11" s="56" t="s">
        <v>102</v>
      </c>
      <c r="C11" s="56" t="s">
        <v>82</v>
      </c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37" t="s">
        <v>103</v>
      </c>
    </row>
    <row r="12" spans="1:17" ht="110.25">
      <c r="A12" s="55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37" t="s">
        <v>104</v>
      </c>
    </row>
    <row r="13" spans="1:17" ht="110.25">
      <c r="A13" s="55" t="s">
        <v>73</v>
      </c>
      <c r="B13" s="54"/>
      <c r="C13" s="54">
        <v>1</v>
      </c>
      <c r="D13" s="54" t="s">
        <v>107</v>
      </c>
      <c r="E13" s="54">
        <v>1</v>
      </c>
      <c r="F13" s="54" t="s">
        <v>108</v>
      </c>
      <c r="G13" s="54">
        <v>1</v>
      </c>
      <c r="H13" s="54" t="s">
        <v>82</v>
      </c>
      <c r="I13" s="54">
        <v>1</v>
      </c>
      <c r="J13" s="54" t="s">
        <v>82</v>
      </c>
      <c r="K13" s="54">
        <f>L13*1.2</f>
        <v>2.956584</v>
      </c>
      <c r="L13" s="54">
        <v>2.46382</v>
      </c>
      <c r="M13" s="57">
        <f>N13*1.2</f>
        <v>362054.81999999995</v>
      </c>
      <c r="N13" s="57">
        <v>301712.35</v>
      </c>
      <c r="O13" s="58">
        <v>43831</v>
      </c>
      <c r="P13" s="58">
        <v>44196</v>
      </c>
      <c r="Q13" s="39" t="s">
        <v>105</v>
      </c>
    </row>
    <row r="14" spans="1:17" ht="47.25">
      <c r="A14" s="55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7"/>
      <c r="N14" s="57"/>
      <c r="O14" s="54"/>
      <c r="P14" s="54"/>
      <c r="Q14" s="39" t="s">
        <v>78</v>
      </c>
    </row>
    <row r="15" spans="1:17" ht="63">
      <c r="A15" s="55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7"/>
      <c r="N15" s="57"/>
      <c r="O15" s="54"/>
      <c r="P15" s="54"/>
      <c r="Q15" s="40" t="s">
        <v>79</v>
      </c>
    </row>
    <row r="16" spans="1:17" ht="173.25">
      <c r="A16" s="55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7"/>
      <c r="N16" s="57"/>
      <c r="O16" s="54"/>
      <c r="P16" s="54"/>
      <c r="Q16" s="39" t="s">
        <v>106</v>
      </c>
    </row>
    <row r="17" spans="1:17" ht="78.75">
      <c r="A17" s="55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7"/>
      <c r="N17" s="57"/>
      <c r="O17" s="54"/>
      <c r="P17" s="54"/>
      <c r="Q17" s="39" t="s">
        <v>81</v>
      </c>
    </row>
    <row r="18" spans="1:16" ht="47.25">
      <c r="A18" s="55"/>
      <c r="B18" s="54"/>
      <c r="C18" s="54"/>
      <c r="D18" s="54"/>
      <c r="E18" s="41">
        <v>2</v>
      </c>
      <c r="F18" s="43" t="s">
        <v>111</v>
      </c>
      <c r="G18" s="54"/>
      <c r="H18" s="54"/>
      <c r="I18" s="54"/>
      <c r="J18" s="54"/>
      <c r="K18" s="54"/>
      <c r="L18" s="54"/>
      <c r="M18" s="45">
        <f>N18*1.2</f>
        <v>281110.236</v>
      </c>
      <c r="N18" s="45">
        <v>234258.53</v>
      </c>
      <c r="O18" s="42">
        <v>43831</v>
      </c>
      <c r="P18" s="42">
        <v>44196</v>
      </c>
    </row>
    <row r="19" spans="1:16" ht="47.25">
      <c r="A19" s="55"/>
      <c r="B19" s="54"/>
      <c r="C19" s="54"/>
      <c r="D19" s="54"/>
      <c r="E19" s="41">
        <v>3</v>
      </c>
      <c r="F19" s="43" t="s">
        <v>113</v>
      </c>
      <c r="G19" s="54"/>
      <c r="H19" s="54"/>
      <c r="I19" s="54"/>
      <c r="J19" s="54"/>
      <c r="K19" s="54"/>
      <c r="L19" s="54"/>
      <c r="M19" s="45">
        <f>N19*1.2</f>
        <v>227191.668</v>
      </c>
      <c r="N19" s="45">
        <v>189326.39</v>
      </c>
      <c r="O19" s="42">
        <v>43831</v>
      </c>
      <c r="P19" s="42">
        <v>44196</v>
      </c>
    </row>
  </sheetData>
  <sheetProtection/>
  <mergeCells count="38">
    <mergeCell ref="A1:Q1"/>
    <mergeCell ref="A3:P3"/>
    <mergeCell ref="Q3:Q6"/>
    <mergeCell ref="A4:A6"/>
    <mergeCell ref="B4:B6"/>
    <mergeCell ref="C4:D6"/>
    <mergeCell ref="E4:F6"/>
    <mergeCell ref="G4:H6"/>
    <mergeCell ref="I4:J6"/>
    <mergeCell ref="K4:P4"/>
    <mergeCell ref="K5:L5"/>
    <mergeCell ref="M5:N5"/>
    <mergeCell ref="O5:P5"/>
    <mergeCell ref="A7:A8"/>
    <mergeCell ref="B7:B8"/>
    <mergeCell ref="C7:P8"/>
    <mergeCell ref="A9:A10"/>
    <mergeCell ref="B9:B10"/>
    <mergeCell ref="C9:P10"/>
    <mergeCell ref="A11:A12"/>
    <mergeCell ref="B11:B12"/>
    <mergeCell ref="C11:P12"/>
    <mergeCell ref="A13:A19"/>
    <mergeCell ref="B13:B19"/>
    <mergeCell ref="C13:C19"/>
    <mergeCell ref="D13:D19"/>
    <mergeCell ref="E13:E17"/>
    <mergeCell ref="F13:F17"/>
    <mergeCell ref="M13:M17"/>
    <mergeCell ref="N13:N17"/>
    <mergeCell ref="O13:O17"/>
    <mergeCell ref="P13:P17"/>
    <mergeCell ref="G13:G19"/>
    <mergeCell ref="H13:H19"/>
    <mergeCell ref="I13:I19"/>
    <mergeCell ref="J13:J19"/>
    <mergeCell ref="K13:K19"/>
    <mergeCell ref="L13:L19"/>
  </mergeCells>
  <dataValidations count="1">
    <dataValidation type="decimal" allowBlank="1" showErrorMessage="1" errorTitle="Ошибка" error="Допускается ввод только действительных чисел!" sqref="N18:N19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Милков Владимир Рафаилович</dc:creator>
  <cp:keywords/>
  <dc:description/>
  <cp:lastModifiedBy>Береговой Андрей Анатольевич</cp:lastModifiedBy>
  <cp:lastPrinted>2017-09-13T10:23:57Z</cp:lastPrinted>
  <dcterms:created xsi:type="dcterms:W3CDTF">2006-09-28T05:33:49Z</dcterms:created>
  <dcterms:modified xsi:type="dcterms:W3CDTF">2019-06-14T08:40:18Z</dcterms:modified>
  <cp:category/>
  <cp:version/>
  <cp:contentType/>
  <cp:contentStatus/>
</cp:coreProperties>
</file>